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drawings/drawing5.xml" ContentType="application/vnd.openxmlformats-officedocument.drawing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532600_Mitarbeiter\Walden\september\"/>
    </mc:Choice>
  </mc:AlternateContent>
  <bookViews>
    <workbookView xWindow="0" yWindow="0" windowWidth="19200" windowHeight="11025"/>
  </bookViews>
  <sheets>
    <sheet name="Antrag" sheetId="6" r:id="rId1"/>
    <sheet name="4.1 Mod.-Landesmittel" sheetId="3" r:id="rId2"/>
    <sheet name="4.2 Neubau Effizienzhs. " sheetId="4" r:id="rId3"/>
    <sheet name="4.3 Mod.-KFW Sanieren" sheetId="5" r:id="rId4"/>
    <sheet name="4.4 KfW Altersgerecht Umbauen" sheetId="2" r:id="rId5"/>
    <sheet name="Anlage Klimabonus" sheetId="8" r:id="rId6"/>
  </sheets>
  <externalReferences>
    <externalReference r:id="rId7"/>
  </externalReferences>
  <definedNames>
    <definedName name="_xlnm.Print_Area" localSheetId="2">'4.2 Neubau Effizienzhs. '!$A$1:$R$48</definedName>
    <definedName name="_xlnm.Print_Area" localSheetId="3">'4.3 Mod.-KFW Sanieren'!$A$1:$AE$47</definedName>
    <definedName name="_xlnm.Print_Area" localSheetId="4">'4.4 KfW Altersgerecht Umbauen'!$A$1:$AD$35</definedName>
    <definedName name="_xlnm.Print_Area" localSheetId="5">'Anlage Klimabonus'!$A$1:$K$57</definedName>
    <definedName name="Passivhaus">[1]Gebäude!$AK$8:$AK$9</definedName>
  </definedNames>
  <calcPr calcId="162913"/>
</workbook>
</file>

<file path=xl/calcChain.xml><?xml version="1.0" encoding="utf-8"?>
<calcChain xmlns="http://schemas.openxmlformats.org/spreadsheetml/2006/main">
  <c r="S40" i="6" l="1"/>
  <c r="B9" i="5" s="1"/>
  <c r="B11" i="5" s="1"/>
  <c r="S45" i="6" l="1"/>
  <c r="S47" i="6"/>
  <c r="S41" i="6"/>
  <c r="S37" i="6" l="1"/>
  <c r="D26" i="3" l="1"/>
  <c r="R13" i="3"/>
  <c r="G16" i="8" l="1"/>
  <c r="D2" i="8"/>
  <c r="D4" i="8"/>
  <c r="H40" i="8"/>
  <c r="E33" i="8"/>
  <c r="G18" i="8"/>
  <c r="J21" i="8" s="1"/>
  <c r="B14" i="8"/>
  <c r="G24" i="8" l="1"/>
  <c r="AC34" i="6" s="1"/>
  <c r="Z27" i="2" l="1"/>
  <c r="F15" i="5"/>
  <c r="F9" i="4"/>
  <c r="AC29" i="6"/>
  <c r="AC32" i="6" s="1"/>
  <c r="O82" i="6"/>
  <c r="F11" i="4" s="1"/>
  <c r="F2" i="2"/>
  <c r="AE2" i="6"/>
  <c r="AD2" i="6"/>
  <c r="G5" i="3"/>
  <c r="AF71" i="6"/>
  <c r="AF75" i="6" s="1"/>
  <c r="O37" i="4"/>
  <c r="L147" i="6"/>
  <c r="Y34" i="5"/>
  <c r="X34" i="5" s="1"/>
  <c r="U22" i="3"/>
  <c r="F17" i="5" l="1"/>
  <c r="F3" i="2"/>
  <c r="L149" i="6"/>
  <c r="G7" i="3"/>
</calcChain>
</file>

<file path=xl/sharedStrings.xml><?xml version="1.0" encoding="utf-8"?>
<sst xmlns="http://schemas.openxmlformats.org/spreadsheetml/2006/main" count="548" uniqueCount="432">
  <si>
    <t>Anzahl</t>
  </si>
  <si>
    <t>veranschlagte</t>
  </si>
  <si>
    <t>Kosten in vollen EUR</t>
  </si>
  <si>
    <t>PLZ</t>
  </si>
  <si>
    <t>Ort</t>
  </si>
  <si>
    <t>Telefon</t>
  </si>
  <si>
    <t>Straße, Hausnummer</t>
  </si>
  <si>
    <t xml:space="preserve">Für das vorstehend bezeichnete und in den Anlagen näher beschriebene </t>
  </si>
  <si>
    <t>WE</t>
  </si>
  <si>
    <t xml:space="preserve"> -</t>
  </si>
  <si>
    <t>10 Jahre</t>
  </si>
  <si>
    <t xml:space="preserve"> 1.</t>
  </si>
  <si>
    <t xml:space="preserve"> 2.</t>
  </si>
  <si>
    <t xml:space="preserve"> 3. </t>
  </si>
  <si>
    <t>Name, Vorname / Firma</t>
  </si>
  <si>
    <r>
      <t xml:space="preserve">Weitere Maßnahmen  </t>
    </r>
    <r>
      <rPr>
        <vertAlign val="superscript"/>
        <sz val="8"/>
        <rFont val="Arial"/>
        <family val="2"/>
      </rPr>
      <t xml:space="preserve">(2) </t>
    </r>
  </si>
  <si>
    <t>Objektfinanzierungsmittel (vor-, gleich- und nachrangige)</t>
  </si>
  <si>
    <t>Darlehensgeber</t>
  </si>
  <si>
    <t>5.</t>
  </si>
  <si>
    <t>EUR</t>
  </si>
  <si>
    <t>5.2</t>
  </si>
  <si>
    <t>5.1</t>
  </si>
  <si>
    <t>5.3</t>
  </si>
  <si>
    <t>Antragsnummer: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</si>
  <si>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</si>
  <si>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</si>
  <si>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</si>
  <si>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</si>
  <si>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</si>
  <si>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</si>
  <si>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</si>
  <si>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</si>
  <si>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</si>
  <si>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</si>
  <si>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</si>
  <si>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</si>
  <si>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 xml:space="preserve"> 3.2</t>
  </si>
  <si>
    <t xml:space="preserve"> 3.3</t>
  </si>
  <si>
    <t xml:space="preserve"> Anzahl der zu finanzierenden Wohnungen</t>
  </si>
  <si>
    <t xml:space="preserve"> Wohnfläche </t>
  </si>
  <si>
    <t xml:space="preserve"> Durchschnittsmiete pro m²/Monat ohne Betriebskosten:</t>
  </si>
  <si>
    <t xml:space="preserve"> Anzahl der weiteren Wohnungen</t>
  </si>
  <si>
    <t xml:space="preserve"> Anzahl der Gewerbeeinheiten:</t>
  </si>
  <si>
    <t xml:space="preserve"> Gewerbefläche:</t>
  </si>
  <si>
    <t xml:space="preserve"> Durchschnittsgewerbemiete pro m²/Monat:</t>
  </si>
  <si>
    <t xml:space="preserve"> Durchschnittsgaragenmiete pro Stück/Monat:</t>
  </si>
  <si>
    <t xml:space="preserve"> Anzahl Stellplätze:</t>
  </si>
  <si>
    <t xml:space="preserve"> Durchschnittsstellplatzmiete pro Stück/Monat:</t>
  </si>
  <si>
    <t xml:space="preserve"> 4.2</t>
  </si>
  <si>
    <t xml:space="preserve"> 4.3</t>
  </si>
  <si>
    <t xml:space="preserve"> 4.4</t>
  </si>
  <si>
    <t xml:space="preserve"> 4.5</t>
  </si>
  <si>
    <t xml:space="preserve">Nachweis über Denkmalschutz </t>
  </si>
  <si>
    <t>Mir/Uns ist bekannt, dass</t>
  </si>
  <si>
    <t xml:space="preserve">Mir/Uns ist bekannt, dass </t>
  </si>
  <si>
    <t>Ich/Wir erkläre(n)</t>
  </si>
  <si>
    <t>Objektort und - straße:</t>
  </si>
  <si>
    <t>Antragsteller/-in:</t>
  </si>
  <si>
    <t xml:space="preserve">Weitere Angaben zum Objekt in </t>
  </si>
  <si>
    <t xml:space="preserve"> Ich/Wir versicher(e/n)</t>
  </si>
  <si>
    <t>-</t>
  </si>
  <si>
    <t>dass bei einem Austausch der Heizung ein hydraulischer Abgleich vorgenommen wird.</t>
  </si>
  <si>
    <t>für die Antragstellung und Zusage der Mittel zusätzlich die Vorgaben des entsprechenden KfW-Programmes gelten.</t>
  </si>
  <si>
    <t xml:space="preserve">   </t>
  </si>
  <si>
    <t>veranschl. Kosten in vollen EUR</t>
  </si>
  <si>
    <r>
      <t xml:space="preserve">Sonstiges 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und Nebenkosten </t>
    </r>
  </si>
  <si>
    <t>Summe der Gebäudesanierungsmaßnahmen</t>
  </si>
  <si>
    <t>Verbesserung der natürlichen Belichtung und Belüftung</t>
  </si>
  <si>
    <t>Verbesserung des Schallschutzes</t>
  </si>
  <si>
    <t xml:space="preserve">Verbesserung der unmittelbaren Umgebung des Wohngebäudes </t>
  </si>
  <si>
    <t>m²</t>
  </si>
  <si>
    <t>Belastungen im Grundbuch:</t>
  </si>
  <si>
    <t xml:space="preserve">Abt. II  Nr. </t>
  </si>
  <si>
    <t>Recht:</t>
  </si>
  <si>
    <t>Abt. III Nr.</t>
  </si>
  <si>
    <t>für</t>
  </si>
  <si>
    <t xml:space="preserve">Als Anlagen sind beigefügt: </t>
  </si>
  <si>
    <t xml:space="preserve"> 6.</t>
  </si>
  <si>
    <t>G e s a m t k o s t e n   (Endsumme)</t>
  </si>
  <si>
    <t>€</t>
  </si>
  <si>
    <t xml:space="preserve">Nachweis des Grundstückswertes durch Kaufvertrag / Erbbaurechtsvertrag </t>
  </si>
  <si>
    <t>5.16</t>
  </si>
  <si>
    <t>5.17</t>
  </si>
  <si>
    <t xml:space="preserve"> Anzahl Garagen / Tiefgaragenstellplätze:</t>
  </si>
  <si>
    <t>Ergänzende Angaben zum Bauort/Grundstück</t>
  </si>
  <si>
    <t>Kaufvertrag abgeschlossen am:</t>
  </si>
  <si>
    <t>im Grundbuch von</t>
  </si>
  <si>
    <t>Flur</t>
  </si>
  <si>
    <t>Flurstücke</t>
  </si>
  <si>
    <t>im Baulastenverzeichnis sind eingetragen:</t>
  </si>
  <si>
    <t>4.1</t>
  </si>
  <si>
    <t>Modernisierungsförderung für Mietwohnungen nach den Landesrichtlinien</t>
  </si>
  <si>
    <t>und Umbaumaßnahmen</t>
  </si>
  <si>
    <t xml:space="preserve"> 3.4</t>
  </si>
  <si>
    <t xml:space="preserve">die durch die Modernisierung bedingte Mieterhöhung auf höchstens 2,00 € je m² Wohnfläche und Monat begrenzt ist und </t>
  </si>
  <si>
    <t>bis zum Ablauf von 5 Jahren nach Abschluss der Modernisierung daneben keine weiteren Mieterhöhungen zugelassen sind.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</si>
  <si>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</si>
  <si>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</si>
  <si>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</si>
  <si>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</si>
  <si>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</si>
  <si>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r>
      <t xml:space="preserve">Nebenkosten / Sonstiges </t>
    </r>
    <r>
      <rPr>
        <vertAlign val="superscript"/>
        <sz val="9"/>
        <rFont val="Arial"/>
        <family val="2"/>
      </rPr>
      <t>(2)</t>
    </r>
  </si>
  <si>
    <t>4.4</t>
  </si>
  <si>
    <t>Summe der Maßnahme "ALTERSGERECHT UMBAUEN"</t>
  </si>
  <si>
    <t>Anlagen</t>
  </si>
  <si>
    <t xml:space="preserve"> 4.1.1.</t>
  </si>
  <si>
    <t xml:space="preserve"> 4.1.2.</t>
  </si>
  <si>
    <t xml:space="preserve"> 4.1.4.</t>
  </si>
  <si>
    <t xml:space="preserve"> 4.1.5.</t>
  </si>
  <si>
    <t xml:space="preserve"> 4.1.6.</t>
  </si>
  <si>
    <t xml:space="preserve"> 4.1.7.</t>
  </si>
  <si>
    <t xml:space="preserve"> 4.1.8.</t>
  </si>
  <si>
    <t xml:space="preserve"> 4.1.9.</t>
  </si>
  <si>
    <t xml:space="preserve"> 4.1.3.</t>
  </si>
  <si>
    <t>für Mietwohnungen</t>
  </si>
  <si>
    <t>tilgungs- freie Jahre</t>
  </si>
  <si>
    <t xml:space="preserve"> 3.1</t>
  </si>
  <si>
    <t xml:space="preserve"> 3.5</t>
  </si>
  <si>
    <t xml:space="preserve"> 4.</t>
  </si>
  <si>
    <t xml:space="preserve"> 4.1</t>
  </si>
  <si>
    <t>Tilgungs- satz %</t>
  </si>
  <si>
    <t xml:space="preserve"> 6.6</t>
  </si>
  <si>
    <t>Blatt</t>
  </si>
  <si>
    <t>bei Unternehmen: geprüfte zeitnahe Bilanzen der letzten 3 Jahre nebst Prüfberichten bzw. Vermögensstatus, soweit diese</t>
  </si>
  <si>
    <t xml:space="preserve">      </t>
  </si>
  <si>
    <t>€/m²</t>
  </si>
  <si>
    <t>4.2</t>
  </si>
  <si>
    <t xml:space="preserve">Modernisierungsmaßnahmen  </t>
  </si>
  <si>
    <t>nach den Landesrichtlinien</t>
  </si>
  <si>
    <t xml:space="preserve"> 4.3.1.</t>
  </si>
  <si>
    <t xml:space="preserve"> dauerhafte Leerstände (Anzahl Wohnungen)</t>
  </si>
  <si>
    <t xml:space="preserve"> dauerhafte Leerstände (Anzahl Stellplätze / Tiefgaragenstellplätze)</t>
  </si>
  <si>
    <t xml:space="preserve">prüfbare Kostenzusammenstellung mit Zuordnung der Kosten in die Förderprogramme </t>
  </si>
  <si>
    <t>(1) Planunterlagen bitte beifügen. (2) Bitte detaillierte Maßnahmenbeschreibung u. Kostenaufstellung je Maßnahme beifügen.</t>
  </si>
  <si>
    <t xml:space="preserve">Antrag auf Modernisierungsförderung </t>
  </si>
  <si>
    <t>Eigenkapital</t>
  </si>
  <si>
    <t>Eigenleistungen</t>
  </si>
  <si>
    <t xml:space="preserve"> 4.3.1.1</t>
  </si>
  <si>
    <t xml:space="preserve"> 4.3.1.2</t>
  </si>
  <si>
    <t xml:space="preserve"> 4.3.1.3</t>
  </si>
  <si>
    <t xml:space="preserve"> 4.3.4</t>
  </si>
  <si>
    <t xml:space="preserve"> 4.3.5</t>
  </si>
  <si>
    <t>Nachweise des Eigenkapitals und der Eigenleistung</t>
  </si>
  <si>
    <t>Darlehensverträge und Restkapitalbestätigungen für die Objektfinanzierungsmittel</t>
  </si>
  <si>
    <t>Unterschrift (Antragsteller/in)</t>
  </si>
  <si>
    <t xml:space="preserve">unbeglaubigter vollständiger Grundbuchauszug nach dem neuesten Stand </t>
  </si>
  <si>
    <t>Aufstellung der Gesamtkosten bei Maßnahmen am Bestand je Gewerk</t>
  </si>
  <si>
    <t>einschließl. Architekten- und Ingenieurleistungen sowie Nebenkosten</t>
  </si>
  <si>
    <t>Nominalkapital  (€)</t>
  </si>
  <si>
    <t>Restkapital (€)</t>
  </si>
  <si>
    <t>Stück</t>
  </si>
  <si>
    <t>€/Stück</t>
  </si>
  <si>
    <t>eine Beschreibung der Modernisierungs- und Energieeinsparungsmaßnahmen sowie einer Ist-Bauzustandsbeschreibung</t>
  </si>
  <si>
    <t xml:space="preserve"> sofern Erbbaurecht;Betrag des Erbbauzinses jährlich:</t>
  </si>
  <si>
    <t>Auszug aus der Liegenschaftskarte</t>
  </si>
  <si>
    <t xml:space="preserve">der Wirtschafts- und Infrastrukturbank Hessen noch nicht vorliegen </t>
  </si>
  <si>
    <t xml:space="preserve">bei privaten Bauherren: Einkommens- und Vermögensauskunft auf dem Vordruck der Wirtschafts- und Infrastrukturbank Hessen mit </t>
  </si>
  <si>
    <t>zeitnahen Einkommensteuererklärungen und -bescheiden der letzten 3 Jahre sowie aktuelle Verdienstbescheinigungen des Arbeitgebers</t>
  </si>
  <si>
    <t>Bauherr:</t>
  </si>
  <si>
    <t xml:space="preserve">, </t>
  </si>
  <si>
    <t>Bauort:</t>
  </si>
  <si>
    <t>Verbindliche Erklärungen der Antragsteller/Darlehensnehmer:</t>
  </si>
  <si>
    <t>Die Wohnungen sind mit öffentl. /KfW Mitteln gefördert Bewilligungsbescheid Az.:</t>
  </si>
  <si>
    <r>
      <t xml:space="preserve">Bauliche Maßnahmen zur Eignung einer Wohnung für ältere Menschen oder Menschen mit Behinderungen </t>
    </r>
    <r>
      <rPr>
        <vertAlign val="superscript"/>
        <sz val="9"/>
        <rFont val="Arial"/>
        <family val="2"/>
      </rPr>
      <t>(1, 2)</t>
    </r>
  </si>
  <si>
    <t>(2) Bitte detaillierte Maßnahmenbeschreibung u. Kostenaufstellung beifügen.</t>
  </si>
  <si>
    <t>Sollzins- satz %</t>
  </si>
  <si>
    <r>
      <t>KfW-</t>
    </r>
    <r>
      <rPr>
        <b/>
        <sz val="8"/>
        <rFont val="Arial"/>
        <family val="2"/>
      </rPr>
      <t>Altersgerecht Umbauen</t>
    </r>
    <r>
      <rPr>
        <vertAlign val="superscript"/>
        <sz val="8"/>
        <rFont val="Arial"/>
        <family val="2"/>
      </rPr>
      <t xml:space="preserve"> (2)</t>
    </r>
  </si>
  <si>
    <t>4.4.1</t>
  </si>
  <si>
    <t>4.4.2</t>
  </si>
  <si>
    <t>4.4.3</t>
  </si>
  <si>
    <t>4.4.4</t>
  </si>
  <si>
    <t>4.4.5</t>
  </si>
  <si>
    <t>4.4.6</t>
  </si>
  <si>
    <t>4.4.7</t>
  </si>
  <si>
    <t>Programm Altersgerecht Umbauen (159)</t>
  </si>
  <si>
    <t>Angaben zu Maßnahmen "Altersgerecht Umbauen" inkl. Vordruck "Bestätigung zum Antrag - Kredit" (159)</t>
  </si>
  <si>
    <t>Verbesserung des Wohnungszuschnittes, zum Beispiel durch Zusammenlegung kleiner Wohnungen zu einer großen Wohnung</t>
  </si>
  <si>
    <t xml:space="preserve"> 4.1.10.</t>
  </si>
  <si>
    <t>die Kosten der Modernisierung mindestens 5.000,00 € je Wohnung betragen müssen.</t>
  </si>
  <si>
    <t>vor Modernisierung</t>
  </si>
  <si>
    <t>nach Modernisierung und für Neubauten</t>
  </si>
  <si>
    <t>Unterschrift(en) Antragsteller/Mithafter</t>
  </si>
  <si>
    <t xml:space="preserve">Darlehenslaufzeit:   </t>
  </si>
  <si>
    <t>Zusatz für Anträge auf Kredite aus öffentlichen, insbesondere ERP-Mitteln:</t>
  </si>
  <si>
    <t xml:space="preserve"> „Allgemeinen Bedingungen für die Vergabe von ERP-Mitteln“ in Verbindung mit den Punkten „Antragsberechtigte“ und</t>
  </si>
  <si>
    <t xml:space="preserve"> „Verwendungszweck“ der Programmrichtlinien für ERP-Programme) subventionserheblich im Sinne von § 264 StGB in Verbindung</t>
  </si>
  <si>
    <t xml:space="preserve">Förderbereich 2: Eingangsbereich und Wohnungszugang </t>
  </si>
  <si>
    <t>Förderbereich 6: Orientierung, Kommunikation und Unterstützung im Alltag</t>
  </si>
  <si>
    <t>4.4.8</t>
  </si>
  <si>
    <t>Jahre</t>
  </si>
  <si>
    <t>20 Jahre</t>
  </si>
  <si>
    <t xml:space="preserve">Darlehenslaufzeit: </t>
  </si>
  <si>
    <t>Darlehenslaufzeit:</t>
  </si>
  <si>
    <t xml:space="preserve"> 4.3.2.</t>
  </si>
  <si>
    <t xml:space="preserve"> 4.3.3.</t>
  </si>
  <si>
    <t xml:space="preserve">habe(n) diese zur Kenntnis genommen. </t>
  </si>
  <si>
    <t>sowie der Sofortbestätigung:</t>
  </si>
  <si>
    <t>dass ich/wir die "Datenschutzhinweise für Kunden und andere Betroffene" der WIBank zur Kenntnis genommen habe(n).</t>
  </si>
  <si>
    <t xml:space="preserve"> </t>
  </si>
  <si>
    <t>Beträge €</t>
  </si>
  <si>
    <t>Förderobjekt/Bauvorhaben wird/werden beantragt:</t>
  </si>
  <si>
    <t>7.</t>
  </si>
  <si>
    <t>Größe des (Bau-)Grundstückes</t>
  </si>
  <si>
    <t>Erbbaurecht bestellt bis Jahr:</t>
  </si>
  <si>
    <t>Höhe Erbbauzins:</t>
  </si>
  <si>
    <t>eingetragen beim Amtsgericht in</t>
  </si>
  <si>
    <t>7.1</t>
  </si>
  <si>
    <t>7.2</t>
  </si>
  <si>
    <t xml:space="preserve">die Antragstellung und Förderzusage auf der Grundlage der Richtlinie des Landes Hessen zur sozialen Mietwohnraumförderung </t>
  </si>
  <si>
    <t xml:space="preserve">die Wirtschafts- und Infrastrukturbank Hessen berechtigt ist, ein einmaliges Bearbeitungsentgelt von 1 % des bewilligten Darlehens </t>
  </si>
  <si>
    <t>2. Bei Beantragung von WIBank-Darlehen aus den Mitteln der KfW:</t>
  </si>
  <si>
    <t>Ich/Wir bestätige(n) die Richtigkeit und Vollständigkeit der in diesem Antrag gemachten Angaben. Mir/Uns ist bekannt, dass die</t>
  </si>
  <si>
    <t>Mir/Uns ist bekannt, dass die vorstehenden Angaben gemäß dem jeweiligen Programm-Merkblatt (bei ERP-Krediten gemäß den</t>
  </si>
  <si>
    <t xml:space="preserve"> mit § 2 Subventionsgesetz sind. Die „Allgemeinen Bedingungen für die Vergabe von ERP-Mitteln“ sind mir/uns bekannt. Ich/Wir </t>
  </si>
  <si>
    <t xml:space="preserve">erkläre(n) mich/uns mit diesen Bedingungen einverstanden. </t>
  </si>
  <si>
    <t xml:space="preserve">Ich/Wir versichere/versichern, kein anderes Kreditinstitut mit der Antragstellung betraut zu haben. Ich/Wir verpflichte(n) mich/uns, </t>
  </si>
  <si>
    <t xml:space="preserve">die Wirtschafts- und Infrastrukturbank Hessen über die wesentlichen Änderungen der zu diesem Antrag gemachten Angaben, </t>
  </si>
  <si>
    <t xml:space="preserve">die Bereitstellungsprovision in der programmgemäßen Höhe (vgl. Produkt-Merkblatt) sowie die bei Zusagen der KfW </t>
  </si>
  <si>
    <t xml:space="preserve">ggf. zu zahlende einmalige Zusagegebühr in der programmgemäßen Höhe (vgl. Produkt-Merkblatt) an die Wirtschafts- und </t>
  </si>
  <si>
    <t xml:space="preserve">Infrastrukturbank Hessen zur Weiterleitung an die KfW zu entrichten. Diese Bereitstellungsprovision sowie bei Zusagen der KfW </t>
  </si>
  <si>
    <t xml:space="preserve">ggf. die einmalige Zusagegebühr ist auch dann zu zahlen, wenn ich/wir den beantragten und von der KfW zugesagten Kredit </t>
  </si>
  <si>
    <t xml:space="preserve">nicht in Anspruch nehme(n), es sei denn, dass ich/wir der Wirtschafts- und Infrastrukturbank Hessen innerhalb der für die </t>
  </si>
  <si>
    <t xml:space="preserve">Berechnung der Bereitstellungsprovision maßgeblichen Frist (vgl. Produkt-Merkblatt) mitteile(n), dass ich/wir den Kredit </t>
  </si>
  <si>
    <t>nicht in Anspruch nehme(n). Über die Höhe der Bereitstellungsprovision bzw. der Zusagegebühr habe(n) ich/wir mich/uns</t>
  </si>
  <si>
    <t xml:space="preserve">anhand des Programm-Merkblattes informiert. </t>
  </si>
  <si>
    <t xml:space="preserve">für die beantragten Finanzierungsmittel grundsätzlich bankübliche Sicherheiten zu stellen sind. </t>
  </si>
  <si>
    <t xml:space="preserve">die im Antrag und den beigefügten Unterlagen enthaltenen Angaben nach bestem Wissen und Gewissen richtig gemacht und keine </t>
  </si>
  <si>
    <t xml:space="preserve">Tatsachen verschwiegen zu haben, die für die Beurteilung der Förderungswürdigkeit der Maßnahmen und die Beurteilung meiner/unserer </t>
  </si>
  <si>
    <t>Leistungsfähigkeit und Zuverlässigkeit von Bedeutung sein könnten.</t>
  </si>
  <si>
    <t>die vor Auszahlung des Darlehens eintreten, unverzüglich und unaufgefordert in Kenntnis zu setzen. Ich/Wir verpflichte(n) mich/uns,</t>
  </si>
  <si>
    <t xml:space="preserve">Mir/Uns ist bekannt, dass die gegen mich/uns gerichteten Ansprüche aus dem Darlehensvertrag mit der Wirtschafts- und </t>
  </si>
  <si>
    <t>Ort / Datum</t>
  </si>
  <si>
    <t xml:space="preserve">4. Bei Beantragung des Zinszuschusses (Energie-Effizienzprogramm): </t>
  </si>
  <si>
    <r>
      <t>die Antragstellung und Zusage auf der Grundlage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der Eckwerte des "Hess. Energieeffizienzprogramms im Mietwohnungsbau“ erfolgt.</t>
    </r>
  </si>
  <si>
    <t>Betreuungsunternehmen/Beauftragter</t>
  </si>
  <si>
    <t>bei öffentlich geförderten Wohnungen, die noch der Bindung unterliegen, die Höhe der zulässigen Kostenmiete nicht auf Grundlage</t>
  </si>
  <si>
    <t>Unterschrift Antragsteller/in</t>
  </si>
  <si>
    <t>ggf. inkl. Nebenkosten</t>
  </si>
  <si>
    <t>Durchzuführende Neubau-, Modernisierungs-, Energieeinsparungs-</t>
  </si>
  <si>
    <t>Summe der Maßnahmen (Nr. 4.1 - 4.4)</t>
  </si>
  <si>
    <t>Gesamtkosten (Nr. 4.1 - 4.5)</t>
  </si>
  <si>
    <t>der Wirtschafts- und Infrastrukturbank Hessen als durchleitendes Kreditinstitut verarbeitet werden. Die Datenschutzgrundsätze der KfW</t>
  </si>
  <si>
    <t>Kreditkonditionen zum Zeitpunkt der Erteilung der Kreditzusage der KfW an die Wirtschafts- und Infrastrukturbank Hessen festgelegt werden,</t>
  </si>
  <si>
    <t xml:space="preserve">soweit für einzelne Programme nicht ausdrücklich etwas anderes gilt. </t>
  </si>
  <si>
    <t>Seite 4 von Seite 9</t>
  </si>
  <si>
    <t>Seite 3 von Seite 9</t>
  </si>
  <si>
    <t>Seite 2 von Seite 9</t>
  </si>
  <si>
    <t>Seite 1 von Seite 9</t>
  </si>
  <si>
    <t>Seite 5 von Seite 9</t>
  </si>
  <si>
    <t>Seite 6 von Seite 9</t>
  </si>
  <si>
    <t>Seite 7 von Seite 9</t>
  </si>
  <si>
    <t>Seite 8 von Seite 9</t>
  </si>
  <si>
    <t>Seite 9 von Seite 9</t>
  </si>
  <si>
    <t xml:space="preserve"> dauerhafte Leerstände (Flächenangabe / Anzahl Gewerbeeinheiten)</t>
  </si>
  <si>
    <t>ein Baubuch zu führen ist (nur bei Neubaumaßnahmen).</t>
  </si>
  <si>
    <t>dieselben Vorhaben – auch nicht über andere Kreditinstitute – beantragt werden bzw. wurden.</t>
  </si>
  <si>
    <t>dass für die Investitionsvorhaben, die aus den KfW-Programmen finanziert werden, keine weiteren Mittel aus diesen Programmen für</t>
  </si>
  <si>
    <t>Bauschein und genehmigte Pläne (sofern die Maßnahmen baugenehmigungspflichtig sind)</t>
  </si>
  <si>
    <t xml:space="preserve"> Als Anlagen sind beigefügt: </t>
  </si>
  <si>
    <r>
      <t>Verbesserung der Wohnqualität, insbesondere durch Anbau von Balkonen</t>
    </r>
    <r>
      <rPr>
        <vertAlign val="superscript"/>
        <sz val="9"/>
        <rFont val="Arial"/>
        <family val="2"/>
      </rPr>
      <t xml:space="preserve"> (1)</t>
    </r>
  </si>
  <si>
    <t>Verbesserung der energetischen Eigenschaften, sofern nicht in KfW-Energieeff. Sanieren förderfähig</t>
  </si>
  <si>
    <t xml:space="preserve"> 4.1.11.</t>
  </si>
  <si>
    <t>Ausgaben für modernisierungsbedingte Instandsetzungen</t>
  </si>
  <si>
    <t>Verbesserung der Energieversorgung, der Wasserversorgung, insbesondere zur Verbrauchsreduzierung und Messung des Trinkwasserverbrauchs</t>
  </si>
  <si>
    <r>
      <t xml:space="preserve">Verbesserung der sanitären Einrichtungen, der Entwässerung und des Feuchtigkeitsschutzes </t>
    </r>
    <r>
      <rPr>
        <vertAlign val="superscript"/>
        <sz val="9"/>
        <rFont val="Arial"/>
        <family val="2"/>
      </rPr>
      <t>(2)</t>
    </r>
  </si>
  <si>
    <t>Summe der Modernisierungskosten (Nr. 4.1.1. - 4.1.11.)</t>
  </si>
  <si>
    <t xml:space="preserve">(1) Bitte Planunterlagen beifügen. </t>
  </si>
  <si>
    <t>(2) Bitte detaillierte Maßnahmenbeschreibung u. Kostenaufstellung je Maßnahme beifügen.</t>
  </si>
  <si>
    <t xml:space="preserve">Infrastrukturbank Hessen bereits mit ihrer Entstehung an die KfW zur Sicherheit abgetreten sind. </t>
  </si>
  <si>
    <t>Ich/Wir nehme(n) zur Kenntnis, dass meine/unsere Daten im Rahmen der Beantragung einer der o. g. Sofortbestätigungen von der KfW und</t>
  </si>
  <si>
    <t>Antragsteller / in</t>
  </si>
  <si>
    <t>Bauort / Grundstück</t>
  </si>
  <si>
    <t>die Antragstellung und Zusage der Mittel ggf. auf der Grundlage der Richtlinien des Landes Hessen für die Übernahme von Bürgschaften zur</t>
  </si>
  <si>
    <t xml:space="preserve">Sicherung von Investitionen in Wohngebäuden und Gebäuden mit sozialen Einrichtungen einschließlich der Allgemeinen Vertragsbedingungen </t>
  </si>
  <si>
    <t>(Bürgschaftsrichtlinien 2019) erfolgt.</t>
  </si>
  <si>
    <t>mit der Maßnahme nicht vor Aufnahme in das Förderprogramm durch das für das Wohnungswesen zuständige Ministerium begonnen</t>
  </si>
  <si>
    <t>werden darf.</t>
  </si>
  <si>
    <t>der förderfähigen Kosten abzuleiten ist, sondern die Regelungen der II. Berechnungsverordnung heranzuziehen sind.</t>
  </si>
  <si>
    <t xml:space="preserve"> KfW-Darlehen "Altersgerecht Umbauen" </t>
  </si>
  <si>
    <t>3. Für die Beantragung der Finanzierungsmittel gemäß 1. und 2. sowie der Bürgschaft gilt außerdem:</t>
  </si>
  <si>
    <t>die in diesem Antrag enthaltenen Angaben subventionserheblich im Sinne des § 264 Strafgesetzbuches in Verbindung mit</t>
  </si>
  <si>
    <t>§ 2 des Subventionsgesetzes und dem Hessischen Subventionsgesetz sowie nach § 263 des Strafgesetzbuches in der jeweils</t>
  </si>
  <si>
    <t>geltenden Fassung sind und falsche Angaben zu einem Strafverfahren führen können.</t>
  </si>
  <si>
    <t>subventionserhebliche Tatsachen, die sich im Laufe der Abwicklung des Vorhabens ändern, der WIBank mitzuteilen sind.</t>
  </si>
  <si>
    <t>3.1. - 3.5 Darlehen ggf. mit Bürgschaft des Landes Hessen</t>
  </si>
  <si>
    <t xml:space="preserve">Förderbereich 5: Badumbau / Maßnahmen an Sanitärräumen </t>
  </si>
  <si>
    <r>
      <rPr>
        <b/>
        <sz val="8"/>
        <rFont val="Arial"/>
        <family val="2"/>
      </rPr>
      <t>im Fall der Nichtabnahme der zugesagten Mittel die Wirtschafts- und Infrastrukturbank Hessen eine Entschädigung verlangen kann.</t>
    </r>
    <r>
      <rPr>
        <sz val="8"/>
        <rFont val="Arial"/>
        <family val="2"/>
      </rPr>
      <t xml:space="preserve"> </t>
    </r>
  </si>
  <si>
    <t xml:space="preserve">Datenschutzerklärung für Antragsteller / Mithafter im Rahmen der Sofortbestätigung Light und Sofortbestätigung Plus </t>
  </si>
  <si>
    <t>Erklärungen / Einwilligungen für die Refinanzierungszusage von Antragsteller / Mithafter:</t>
  </si>
  <si>
    <t>1. Bei Beantragung des Modernisierungsdarlehens / Finanzierungszuschusses nach den Landesrichtlinien:</t>
  </si>
  <si>
    <t>Eintragungsbewilligungen zu den Eintragungen in Abt. II und zu Herrschvermerken im Bestandsverzeichnis</t>
  </si>
  <si>
    <t>aktueller Auszug aus dem Altlastenkataster</t>
  </si>
  <si>
    <t>aktueller Auszug aus dem Baulastenverzeichnis</t>
  </si>
  <si>
    <t xml:space="preserve"> ergänzender Finanzierungszuschuss</t>
  </si>
  <si>
    <t xml:space="preserve">der KfW in der zum Zeitpunkt der Anforderung der Sofortbestätigung gültigen Version wurden mir/uns zur Verfügung gestellt und ich/wir </t>
  </si>
  <si>
    <t>Ich/Wir nehme(n) zur Kenntnis, dass meine/unsere Daten im Rahmen der Beantragung der Refinanzierungszusage von der KfW und der</t>
  </si>
  <si>
    <t xml:space="preserve">Wirtschafts- und Infrastrukturbank Hessen als durchleitendes Kreditinstitut verarbeitet werden. Die produktspezifischen Datenschutzhinweise </t>
  </si>
  <si>
    <t>zur Kenntnis genommen.</t>
  </si>
  <si>
    <t xml:space="preserve">und die produktspezifischen Datenschutzhinweise der KfW wurden mir/uns zur Verfügung gestellt und ich/wir habe(n) diese </t>
  </si>
  <si>
    <t>Effizienzhaus:</t>
  </si>
  <si>
    <t>Typ</t>
  </si>
  <si>
    <t>Fassung eingehalten werden. Bei Bedarf werden die entsprechenden Nachweise vorgelegt.</t>
  </si>
  <si>
    <t>EH 55*</t>
  </si>
  <si>
    <t>EH 55 EE*</t>
  </si>
  <si>
    <t>EH 70*</t>
  </si>
  <si>
    <t>EH 70 EE*</t>
  </si>
  <si>
    <t>EH 85*</t>
  </si>
  <si>
    <t>EH 85 EE*</t>
  </si>
  <si>
    <t>EH Denkmal*</t>
  </si>
  <si>
    <t>EH Denkmal EE*</t>
  </si>
  <si>
    <t>EH 40*</t>
  </si>
  <si>
    <t>EH 40 EE*</t>
  </si>
  <si>
    <t>Anlagentechnik (außer Heizung)</t>
  </si>
  <si>
    <t>Heizungsoptimierung</t>
  </si>
  <si>
    <t xml:space="preserve"> 4.3.6</t>
  </si>
  <si>
    <t>Fachplanung und Baubegleitung</t>
  </si>
  <si>
    <t xml:space="preserve"> 4.3.2.1</t>
  </si>
  <si>
    <t xml:space="preserve"> 4.3.2.2</t>
  </si>
  <si>
    <t>davon Kosten energet. Fachplanung/Baubegleitung</t>
  </si>
  <si>
    <t>davon energetische Kosten</t>
  </si>
  <si>
    <t xml:space="preserve"> KfW-Darlehen "BEG Wohngebäude Kredit - Effizienzhaus (Sanierung)" </t>
  </si>
  <si>
    <r>
      <t xml:space="preserve">KfW-Darlehen "BEG Wohngebäude Kredit - Effizienzhaus (Sanierung)" </t>
    </r>
    <r>
      <rPr>
        <vertAlign val="superscript"/>
        <sz val="8"/>
        <rFont val="Arial"/>
        <family val="2"/>
      </rPr>
      <t>(1) (2)</t>
    </r>
  </si>
  <si>
    <t>mit der Maßnahme nicht vor Refinanzierung der Darlehen bei der KfW begonnen werden darf.</t>
  </si>
  <si>
    <t xml:space="preserve">dass, sofern energetische Maßnahmen durchgeführt werden, die Anforderungen des Gebäudeenergiegesetzes (GEG) in der derzeit gültigen </t>
  </si>
  <si>
    <t>Förderbereich 1: Wege zu Gebäuden und Wohnumfeldmaßnahmen</t>
  </si>
  <si>
    <t>Förderbereich 3: Überwindung von Treppen und Stufen</t>
  </si>
  <si>
    <t>Förderbereich 4: Raumaufteilung und Schwellenabbau</t>
  </si>
  <si>
    <t xml:space="preserve">Förderbereich 7: Gemeinschaftsräume, Mehrgenerationenwohnen </t>
  </si>
  <si>
    <t>4.4.9</t>
  </si>
  <si>
    <t>Einbruchhemmende Haus-, Wohnungs- und Nebeneingangstüren</t>
  </si>
  <si>
    <t>Einbruchhemmende Garagentore und -zugänge, die mit dem Wohhaus verbunden sind</t>
  </si>
  <si>
    <t>Nachrüstsysteme für Haus-, Wohnungs- und Nebeneingangstüren</t>
  </si>
  <si>
    <t>Nachrüstsysteme für vorhandene Fenster sowie einbruchhemmende Gitter, Klapp- und Rolläden und Lichtschachtabdeckungen</t>
  </si>
  <si>
    <t>Einbruch- und Überfallmeldeanlagen</t>
  </si>
  <si>
    <t>Gefahrenwarnanlagen und Sicherheitstechnik in Smart Home Anwendungen mit Einbruchmeldefunktion</t>
  </si>
  <si>
    <t>Einzelmaßnahmen zur Barrierereduzierung</t>
  </si>
  <si>
    <t>Standard "Altersgerechtes Haus"</t>
  </si>
  <si>
    <t>Maßnahmen zum Einbruchschutz</t>
  </si>
  <si>
    <t>KfW 261 - BEG Wohngebäude Kredit (Sanierung)</t>
  </si>
  <si>
    <t>Vordruck "Bestätigung zum Kreditantrag (261)"</t>
  </si>
  <si>
    <t xml:space="preserve">ggf. Vordruck "Zusätzliche Bestätigung für Baudenkmale oder sonstige besonders erhaltenswerte Bausubstanz (261)" </t>
  </si>
  <si>
    <t xml:space="preserve"> 3.11</t>
  </si>
  <si>
    <t>den Kategorien für „Wohngebäude“ – Effizienzhaus geführt)</t>
  </si>
  <si>
    <t xml:space="preserve">(wird in der Expertenliste unter www.energie-effizienz-experten.de in </t>
  </si>
  <si>
    <t>Energieeffizienz-Experte</t>
  </si>
  <si>
    <t>Stempel und Unterschrift</t>
  </si>
  <si>
    <t>Ort, Datum</t>
  </si>
  <si>
    <t>Effizienzhaus-Stufe</t>
  </si>
  <si>
    <t>Erklärung des Antragstellers und des Energieberaters:</t>
  </si>
  <si>
    <t>Der Zuschuss "Klimabonus" beläuft sich somit auf:</t>
  </si>
  <si>
    <t>gewährt.</t>
  </si>
  <si>
    <t xml:space="preserve">geplanter Effizienzhausstandard: </t>
  </si>
  <si>
    <t>&lt;&lt;&lt;  auswählen</t>
  </si>
  <si>
    <t>Förderbeträge Klima Neubau</t>
  </si>
  <si>
    <t xml:space="preserve">"Klimabonus in der sozialen Wohnraumförderung" </t>
  </si>
  <si>
    <t xml:space="preserve">Berechnung des Zuschussbetrages aus dem Sonderprogramm </t>
  </si>
  <si>
    <t>Anlage Klimabonus:</t>
  </si>
  <si>
    <t>Objektort und -straße:</t>
  </si>
  <si>
    <t>85 EE</t>
  </si>
  <si>
    <t>70 EE</t>
  </si>
  <si>
    <t>55 EE</t>
  </si>
  <si>
    <t>40 EE</t>
  </si>
  <si>
    <t xml:space="preserve">Wohnfläche nach Modernisierung gemäß Ziffer 5.2: </t>
  </si>
  <si>
    <t xml:space="preserve">Es ist geplant, eine Modernisierung zu einem Wohnhaus in der  </t>
  </si>
  <si>
    <t>entsprechend der Bundesförderung für effiziente Gebäude (BEG) durchzuführen.</t>
  </si>
  <si>
    <t>vom 19.07.2022 (StAnz. 32/2022, S913 ff) erfolgt.</t>
  </si>
  <si>
    <r>
      <t>vom 09.09.2020 (StAnz. 40/2020 S. 987 ff.)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und des Sonderprogramms "Klimabonus in der sozialen Wohnraumförderung" des Landes Hessen</t>
    </r>
  </si>
  <si>
    <t xml:space="preserve">und jeweils 0,5 % des bewilligten Finanzierungszuschusses sowie des bewilligten Klimabonusses zu erheben. </t>
  </si>
  <si>
    <t>Für den geplanten Effizienzhausstandard wird pro m² Wohnfläche ein Klimabonus von EUR</t>
  </si>
  <si>
    <t>EH 40 WPB*</t>
  </si>
  <si>
    <t>EH 40 EE WPB*</t>
  </si>
  <si>
    <t>EH 55 WPB*</t>
  </si>
  <si>
    <t>EH 55 EE WPB*</t>
  </si>
  <si>
    <t>30 Jahre</t>
  </si>
  <si>
    <t>EH 40 SerSan*</t>
  </si>
  <si>
    <t>EH 40WPB SerSan*</t>
  </si>
  <si>
    <t>EH 40 EE WPB SerSan*</t>
  </si>
  <si>
    <t>EH 55 SerSan*</t>
  </si>
  <si>
    <t>EH 55 EE SerSan*</t>
  </si>
  <si>
    <t>EH 55 EE WPB SerSan*</t>
  </si>
  <si>
    <t>EH 55 WPB SerSan*</t>
  </si>
  <si>
    <t>EH 70 EE WPB*</t>
  </si>
  <si>
    <t>EH 40 EE SerSan*</t>
  </si>
  <si>
    <t xml:space="preserve">Maßnahmen an der Gebäudehülle: </t>
  </si>
  <si>
    <t xml:space="preserve">Außenwänden, Dachflächen, Decken+Wände gegen unbeheizte Räume+Bodenflächen) </t>
  </si>
  <si>
    <t>Fenster, Fenstertüren, Dachflächenfenster, Glasdächer, Außentüren, Vorhangfassaden, Tore</t>
  </si>
  <si>
    <t xml:space="preserve">sommerlicher Wärmeschutz </t>
  </si>
  <si>
    <t>Einbau/Austausch/Optimierung raumluft- u. klimatechn. Anlagen inkl. Wärme-/Kälterückgewinnung</t>
  </si>
  <si>
    <t>Erstinstallation/Erneuerung Lüftungsanlagen</t>
  </si>
  <si>
    <t xml:space="preserve"> 4.3.2.3</t>
  </si>
  <si>
    <t>Inbetriebnahme/Einregulierung/Einweisung Anlagenbetreibende</t>
  </si>
  <si>
    <t xml:space="preserve"> 4.3.2.4</t>
  </si>
  <si>
    <t>Kosten für Anlagen zur Wärmeerzeugung (Heizungstechnik)</t>
  </si>
  <si>
    <t>Anlagen zur Stromerzeugung</t>
  </si>
  <si>
    <t xml:space="preserve"> 4.3.7</t>
  </si>
  <si>
    <t>Einbau digitales System zur energet. Betriebs- u. Verbrauchsoptimierung / Verbesserung der Netzdienlichkeit techn. Anlagen</t>
  </si>
  <si>
    <t>HINWEIS:</t>
  </si>
  <si>
    <t xml:space="preserve">Die Beantragung ist nur möglich, sofern Ihnen bereits eine entsprechende Mittelzuteilung im </t>
  </si>
  <si>
    <t>Sonderprogramm "Klimabonus in der sozialen Wohnraumförderung" vom Land Hessen vorliegt.</t>
  </si>
  <si>
    <t xml:space="preserve"> Modernisierungsförderung für Mietwohnungen nach den Landesrichtlinien
 mit Zinszuschuss des Landes Hessen</t>
  </si>
  <si>
    <r>
      <t xml:space="preserve"> Zuschuss aus dem Sonderprogramm "Klimabonus"  </t>
    </r>
    <r>
      <rPr>
        <sz val="7"/>
        <rFont val="Arial"/>
        <family val="2"/>
      </rPr>
      <t xml:space="preserve"> (s. Reiter "Anlage Klimabonus")</t>
    </r>
  </si>
  <si>
    <t xml:space="preserve"> KfW-Darlehen "KFN Klimafreundlicher Neubau Wohngebäude"  </t>
  </si>
  <si>
    <t>KFWG*</t>
  </si>
  <si>
    <t>KFWG-Q*</t>
  </si>
  <si>
    <r>
      <t>KfW-Darlehen "KFN Klimafreundicher Neubau Wohngebäude"</t>
    </r>
    <r>
      <rPr>
        <b/>
        <sz val="8"/>
        <rFont val="Arial"/>
        <family val="2"/>
      </rPr>
      <t xml:space="preserve">  </t>
    </r>
    <r>
      <rPr>
        <vertAlign val="superscript"/>
        <sz val="8"/>
        <rFont val="Arial"/>
        <family val="2"/>
      </rPr>
      <t>(1) (2)</t>
    </r>
  </si>
  <si>
    <t>davon Kosten Zertifizierung</t>
  </si>
  <si>
    <r>
      <t xml:space="preserve">KfW 298 - KFN Klimafreundlicher Neubau Wohngebäude </t>
    </r>
    <r>
      <rPr>
        <b/>
        <vertAlign val="subscript"/>
        <sz val="15"/>
        <rFont val="Arial"/>
        <family val="2"/>
      </rPr>
      <t>(nur im Bestand)</t>
    </r>
  </si>
  <si>
    <t xml:space="preserve">Vordruck "Bestätigung zum Kreditantrag (298)" </t>
  </si>
  <si>
    <t xml:space="preserve">dass, sofern Maßnahmen in den Programmen "BEG Wohngebäude Kredit - Effizienzhaus (261)", "KFN Klimafreundlicher Neubau Wohngebäude (298)" </t>
  </si>
  <si>
    <t xml:space="preserve">und/oder "Altersgerecht Umbauen (159)" durchgeführt werden, die entsprechenden Programmanforderungen in der derzeit gültigen Fassung </t>
  </si>
  <si>
    <t>eingehalten werden. Bei Bedarf werden die entsprechenden Nachweise vorgelegt.</t>
  </si>
  <si>
    <t>Sofern für das beantragte Förderprodukt eine "Datenliste Subventionserhebliche Tatsachen" vorhanden ist:</t>
  </si>
  <si>
    <t xml:space="preserve">Ich/Wir bestätige(n), dass mir/uns die "Datenliste Subventionserhebliche Tatsachen" für das von mir/uns beantragte Produkt/die von mir/uns </t>
  </si>
  <si>
    <t>beantragten Produkte von der Wirtschafts- und Infrastrukturbank Hessen übergeben wurde. Mir/uns ist bekannt, dass die vorstehenden</t>
  </si>
  <si>
    <t>Angaben der "Datenliste Subventionserhebliche Tatsachen" für das von mir/uns beantragte Produkt/die von mir/uns beantragten Produkte</t>
  </si>
  <si>
    <t>subventionserheblich im Sinne von § 264 StGB in Verbindung mit § 2 Subventionsgesetz sind.</t>
  </si>
  <si>
    <t>EH 40 NH*</t>
  </si>
  <si>
    <t>EH 40 NH WPB*</t>
  </si>
  <si>
    <t>EH 40 NH SerSan*</t>
  </si>
  <si>
    <t>EH 40 NH WPB SerSan*</t>
  </si>
  <si>
    <t>EH 55 NH*</t>
  </si>
  <si>
    <t>EH 55 NH WPB*</t>
  </si>
  <si>
    <t>EH 55 NH SerSan*</t>
  </si>
  <si>
    <t>EH 55 NH WPB SerSan*</t>
  </si>
  <si>
    <t>EH 70 NH*</t>
  </si>
  <si>
    <t>EH 85 NH*</t>
  </si>
  <si>
    <t>EH Denkmal NH*</t>
  </si>
  <si>
    <r>
      <t xml:space="preserve"> </t>
    </r>
    <r>
      <rPr>
        <b/>
        <sz val="8"/>
        <color indexed="8"/>
        <rFont val="Arial"/>
        <family val="2"/>
      </rPr>
      <t>*</t>
    </r>
    <r>
      <rPr>
        <b/>
        <sz val="6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mit Zinszuschuss aus dem Hessischen Energieeffizienzprogramm</t>
    </r>
  </si>
  <si>
    <t>Gemäß Programmbedingungen der KfW soll folgende Effizienzhaus-Stufe</t>
  </si>
  <si>
    <t>erstellt werden (s. Merkblatt sowie dessen Anlage zum Programm 261 und</t>
  </si>
  <si>
    <t>Liste der förderfähigen Kosten):</t>
  </si>
  <si>
    <t>Antragsvordruck: Stand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</si>
</sst>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#,##0.00\ \ \ "/>
    <numFmt numFmtId="166" formatCode="#,##0.00\ &quot;€&quot;"/>
    <numFmt numFmtId="167" formatCode="0.0000"/>
    <numFmt numFmtId="168" formatCode="#,##0.00\ &quot;€&quot;&quot;)&quot;"/>
    <numFmt numFmtId="169" formatCode="#,##0.00\ \ "/>
    <numFmt numFmtId="170" formatCode="#,##0.00\ &quot;m²&quot;"/>
  </numFmts>
  <fonts count="5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strike/>
      <sz val="8"/>
      <name val="Cambria"/>
      <family val="1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6"/>
      <color indexed="8"/>
      <name val="Arial"/>
      <family val="2"/>
    </font>
    <font>
      <b/>
      <vertAlign val="subscript"/>
      <sz val="9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b/>
      <strike/>
      <sz val="9"/>
      <name val="Arial"/>
      <family val="2"/>
    </font>
    <font>
      <strike/>
      <sz val="9"/>
      <name val="Arial"/>
      <family val="2"/>
    </font>
    <font>
      <sz val="8"/>
      <color indexed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vertAlign val="subscript"/>
      <sz val="1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4D4D4D"/>
      <name val="Arial"/>
      <family val="2"/>
    </font>
    <font>
      <b/>
      <sz val="9"/>
      <color theme="1"/>
      <name val="Arial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u/>
      <sz val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22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7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43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0"/>
      </patternFill>
    </fill>
    <fill>
      <patternFill patternType="solid">
        <fgColor theme="0"/>
        <bgColor indexed="22"/>
      </patternFill>
    </fill>
    <fill>
      <patternFill patternType="lightGray">
        <fgColor theme="0"/>
        <bgColor indexed="9"/>
      </patternFill>
    </fill>
    <fill>
      <patternFill patternType="lightGray">
        <fgColor theme="0"/>
        <bgColor theme="0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theme="0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9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618">
    <xf numFmtId="0" fontId="0" fillId="0" borderId="0" xfId="0"/>
    <xf numFmtId="0" fontId="3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6" fillId="0" borderId="0" xfId="0" applyFont="1"/>
    <xf numFmtId="0" fontId="3" fillId="4" borderId="0" xfId="0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/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4" fontId="4" fillId="5" borderId="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0" fillId="10" borderId="0" xfId="0" applyFill="1"/>
    <xf numFmtId="0" fontId="2" fillId="10" borderId="0" xfId="0" applyFont="1" applyFill="1" applyBorder="1"/>
    <xf numFmtId="0" fontId="7" fillId="10" borderId="0" xfId="7" applyFont="1" applyFill="1" applyBorder="1" applyProtection="1">
      <protection hidden="1"/>
    </xf>
    <xf numFmtId="0" fontId="4" fillId="10" borderId="0" xfId="7" applyFont="1" applyFill="1" applyBorder="1" applyProtection="1">
      <protection hidden="1"/>
    </xf>
    <xf numFmtId="0" fontId="3" fillId="10" borderId="0" xfId="7" applyFont="1" applyFill="1" applyBorder="1" applyProtection="1">
      <protection hidden="1"/>
    </xf>
    <xf numFmtId="49" fontId="5" fillId="10" borderId="0" xfId="5" applyNumberFormat="1" applyFont="1" applyFill="1" applyBorder="1" applyAlignment="1" applyProtection="1">
      <alignment vertical="center"/>
      <protection hidden="1"/>
    </xf>
    <xf numFmtId="0" fontId="0" fillId="10" borderId="3" xfId="0" applyFill="1" applyBorder="1"/>
    <xf numFmtId="0" fontId="13" fillId="10" borderId="0" xfId="0" applyFont="1" applyFill="1" applyBorder="1" applyProtection="1">
      <protection hidden="1"/>
    </xf>
    <xf numFmtId="0" fontId="14" fillId="10" borderId="0" xfId="0" applyFont="1" applyFill="1" applyBorder="1" applyProtection="1">
      <protection hidden="1"/>
    </xf>
    <xf numFmtId="0" fontId="3" fillId="10" borderId="3" xfId="0" applyFont="1" applyFill="1" applyBorder="1" applyProtection="1">
      <protection hidden="1"/>
    </xf>
    <xf numFmtId="0" fontId="13" fillId="10" borderId="3" xfId="0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center"/>
      <protection hidden="1"/>
    </xf>
    <xf numFmtId="49" fontId="3" fillId="10" borderId="0" xfId="0" applyNumberFormat="1" applyFont="1" applyFill="1" applyBorder="1" applyAlignment="1" applyProtection="1">
      <alignment vertical="center"/>
      <protection hidden="1"/>
    </xf>
    <xf numFmtId="0" fontId="7" fillId="10" borderId="0" xfId="0" applyFont="1" applyFill="1" applyBorder="1" applyAlignment="1" applyProtection="1">
      <alignment vertical="center"/>
      <protection hidden="1"/>
    </xf>
    <xf numFmtId="0" fontId="7" fillId="10" borderId="0" xfId="0" applyFont="1" applyFill="1" applyBorder="1" applyProtection="1">
      <protection hidden="1"/>
    </xf>
    <xf numFmtId="0" fontId="4" fillId="10" borderId="0" xfId="0" applyFont="1" applyFill="1" applyBorder="1" applyProtection="1">
      <protection hidden="1"/>
    </xf>
    <xf numFmtId="0" fontId="2" fillId="10" borderId="0" xfId="7" applyFont="1" applyFill="1" applyBorder="1" applyProtection="1">
      <protection hidden="1"/>
    </xf>
    <xf numFmtId="0" fontId="2" fillId="10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3" fillId="10" borderId="0" xfId="0" applyFont="1" applyFill="1" applyBorder="1" applyProtection="1">
      <protection hidden="1"/>
    </xf>
    <xf numFmtId="0" fontId="7" fillId="10" borderId="0" xfId="0" applyFont="1" applyFill="1" applyBorder="1" applyAlignment="1" applyProtection="1">
      <alignment horizontal="left"/>
      <protection hidden="1"/>
    </xf>
    <xf numFmtId="49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49" fontId="3" fillId="2" borderId="0" xfId="0" applyNumberFormat="1" applyFont="1" applyFill="1" applyBorder="1" applyAlignment="1" applyProtection="1">
      <alignment horizontal="left"/>
      <protection hidden="1"/>
    </xf>
    <xf numFmtId="0" fontId="29" fillId="2" borderId="0" xfId="2" applyFill="1" applyProtection="1">
      <protection hidden="1"/>
    </xf>
    <xf numFmtId="0" fontId="29" fillId="2" borderId="0" xfId="2" applyFill="1" applyAlignment="1" applyProtection="1">
      <alignment horizontal="right"/>
      <protection hidden="1"/>
    </xf>
    <xf numFmtId="0" fontId="29" fillId="2" borderId="0" xfId="2" applyFill="1" applyBorder="1" applyProtection="1">
      <protection hidden="1"/>
    </xf>
    <xf numFmtId="0" fontId="29" fillId="2" borderId="3" xfId="2" applyFill="1" applyBorder="1" applyProtection="1">
      <protection hidden="1"/>
    </xf>
    <xf numFmtId="0" fontId="29" fillId="0" borderId="0" xfId="2"/>
    <xf numFmtId="0" fontId="29" fillId="0" borderId="0" xfId="2" applyBorder="1" applyProtection="1">
      <protection hidden="1"/>
    </xf>
    <xf numFmtId="0" fontId="29" fillId="0" borderId="0" xfId="2" applyProtection="1">
      <protection hidden="1"/>
    </xf>
    <xf numFmtId="0" fontId="29" fillId="2" borderId="5" xfId="2" applyFill="1" applyBorder="1" applyProtection="1">
      <protection hidden="1"/>
    </xf>
    <xf numFmtId="0" fontId="3" fillId="2" borderId="5" xfId="2" applyFont="1" applyFill="1" applyBorder="1" applyProtection="1">
      <protection hidden="1"/>
    </xf>
    <xf numFmtId="0" fontId="29" fillId="10" borderId="0" xfId="2" applyFill="1"/>
    <xf numFmtId="0" fontId="3" fillId="10" borderId="0" xfId="2" applyFont="1" applyFill="1" applyBorder="1" applyProtection="1">
      <protection hidden="1"/>
    </xf>
    <xf numFmtId="0" fontId="7" fillId="2" borderId="0" xfId="2" applyFont="1" applyFill="1" applyBorder="1" applyProtection="1">
      <protection hidden="1"/>
    </xf>
    <xf numFmtId="0" fontId="4" fillId="2" borderId="0" xfId="2" applyFont="1" applyFill="1" applyBorder="1" applyProtection="1">
      <protection hidden="1"/>
    </xf>
    <xf numFmtId="49" fontId="3" fillId="2" borderId="0" xfId="2" applyNumberFormat="1" applyFont="1" applyFill="1" applyBorder="1" applyProtection="1">
      <protection hidden="1"/>
    </xf>
    <xf numFmtId="0" fontId="31" fillId="2" borderId="0" xfId="2" applyFont="1" applyFill="1" applyBorder="1" applyProtection="1">
      <protection hidden="1"/>
    </xf>
    <xf numFmtId="0" fontId="29" fillId="2" borderId="0" xfId="2" applyFill="1" applyBorder="1" applyAlignment="1" applyProtection="1">
      <alignment vertical="center"/>
      <protection hidden="1"/>
    </xf>
    <xf numFmtId="0" fontId="29" fillId="10" borderId="0" xfId="2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49" fontId="29" fillId="2" borderId="0" xfId="2" applyNumberFormat="1" applyFill="1" applyBorder="1" applyProtection="1">
      <protection hidden="1"/>
    </xf>
    <xf numFmtId="0" fontId="2" fillId="2" borderId="0" xfId="2" applyFont="1" applyFill="1" applyBorder="1" applyProtection="1">
      <protection hidden="1"/>
    </xf>
    <xf numFmtId="0" fontId="9" fillId="7" borderId="0" xfId="2" applyFont="1" applyFill="1" applyBorder="1" applyAlignment="1" applyProtection="1">
      <alignment horizontal="left" vertical="center"/>
      <protection hidden="1"/>
    </xf>
    <xf numFmtId="0" fontId="7" fillId="10" borderId="0" xfId="2" applyFont="1" applyFill="1" applyBorder="1" applyProtection="1">
      <protection hidden="1"/>
    </xf>
    <xf numFmtId="0" fontId="4" fillId="2" borderId="0" xfId="2" applyFont="1" applyFill="1" applyBorder="1" applyAlignment="1" applyProtection="1">
      <alignment vertical="center"/>
      <protection hidden="1"/>
    </xf>
    <xf numFmtId="0" fontId="5" fillId="2" borderId="0" xfId="2" applyFont="1" applyFill="1" applyBorder="1" applyProtection="1">
      <protection hidden="1"/>
    </xf>
    <xf numFmtId="0" fontId="5" fillId="2" borderId="3" xfId="2" applyFont="1" applyFill="1" applyBorder="1" applyProtection="1">
      <protection hidden="1"/>
    </xf>
    <xf numFmtId="0" fontId="3" fillId="2" borderId="3" xfId="2" applyFont="1" applyFill="1" applyBorder="1" applyProtection="1">
      <protection hidden="1"/>
    </xf>
    <xf numFmtId="4" fontId="4" fillId="2" borderId="3" xfId="2" applyNumberFormat="1" applyFont="1" applyFill="1" applyBorder="1" applyAlignment="1" applyProtection="1">
      <alignment horizontal="center" vertical="center"/>
      <protection hidden="1"/>
    </xf>
    <xf numFmtId="0" fontId="4" fillId="2" borderId="3" xfId="2" applyFont="1" applyFill="1" applyBorder="1" applyAlignment="1" applyProtection="1">
      <alignment horizontal="center" vertical="center"/>
      <protection hidden="1"/>
    </xf>
    <xf numFmtId="0" fontId="29" fillId="0" borderId="3" xfId="2" applyBorder="1" applyProtection="1">
      <protection hidden="1"/>
    </xf>
    <xf numFmtId="0" fontId="11" fillId="2" borderId="0" xfId="2" applyFont="1" applyFill="1" applyBorder="1" applyAlignment="1" applyProtection="1">
      <alignment horizontal="left" textRotation="90"/>
      <protection hidden="1"/>
    </xf>
    <xf numFmtId="0" fontId="3" fillId="2" borderId="0" xfId="2" applyFont="1" applyFill="1" applyBorder="1" applyAlignment="1" applyProtection="1">
      <alignment vertical="top"/>
      <protection hidden="1"/>
    </xf>
    <xf numFmtId="2" fontId="5" fillId="3" borderId="0" xfId="2" applyNumberFormat="1" applyFont="1" applyFill="1" applyBorder="1" applyAlignment="1" applyProtection="1">
      <alignment horizontal="left"/>
      <protection hidden="1"/>
    </xf>
    <xf numFmtId="0" fontId="6" fillId="2" borderId="0" xfId="2" applyFont="1" applyFill="1" applyBorder="1" applyProtection="1">
      <protection hidden="1"/>
    </xf>
    <xf numFmtId="0" fontId="5" fillId="10" borderId="0" xfId="2" applyFont="1" applyFill="1" applyBorder="1" applyProtection="1">
      <protection hidden="1"/>
    </xf>
    <xf numFmtId="0" fontId="29" fillId="10" borderId="0" xfId="2" applyFill="1" applyBorder="1" applyProtection="1">
      <protection hidden="1"/>
    </xf>
    <xf numFmtId="0" fontId="7" fillId="10" borderId="0" xfId="2" applyFont="1" applyFill="1" applyBorder="1" applyAlignment="1" applyProtection="1">
      <alignment horizontal="center"/>
      <protection hidden="1"/>
    </xf>
    <xf numFmtId="0" fontId="29" fillId="10" borderId="3" xfId="2" applyFill="1" applyBorder="1" applyProtection="1">
      <protection hidden="1"/>
    </xf>
    <xf numFmtId="0" fontId="7" fillId="10" borderId="3" xfId="2" applyFont="1" applyFill="1" applyBorder="1" applyAlignment="1" applyProtection="1">
      <alignment horizontal="center"/>
      <protection hidden="1"/>
    </xf>
    <xf numFmtId="0" fontId="31" fillId="0" borderId="0" xfId="2" applyFont="1"/>
    <xf numFmtId="0" fontId="2" fillId="10" borderId="0" xfId="2" applyFont="1" applyFill="1" applyBorder="1" applyProtection="1">
      <protection hidden="1"/>
    </xf>
    <xf numFmtId="0" fontId="2" fillId="10" borderId="0" xfId="2" applyFont="1" applyFill="1" applyBorder="1" applyAlignment="1" applyProtection="1">
      <alignment vertical="center"/>
      <protection hidden="1"/>
    </xf>
    <xf numFmtId="0" fontId="5" fillId="10" borderId="0" xfId="2" applyFont="1" applyFill="1" applyBorder="1" applyAlignment="1" applyProtection="1">
      <alignment horizontal="left"/>
      <protection hidden="1"/>
    </xf>
    <xf numFmtId="0" fontId="6" fillId="10" borderId="0" xfId="2" applyFont="1" applyFill="1" applyBorder="1" applyProtection="1">
      <protection hidden="1"/>
    </xf>
    <xf numFmtId="0" fontId="5" fillId="10" borderId="0" xfId="2" applyFont="1" applyFill="1" applyBorder="1" applyAlignment="1" applyProtection="1">
      <alignment horizontal="center"/>
      <protection hidden="1"/>
    </xf>
    <xf numFmtId="0" fontId="2" fillId="10" borderId="0" xfId="2" applyFont="1" applyFill="1" applyBorder="1" applyAlignment="1" applyProtection="1">
      <alignment horizontal="left"/>
      <protection hidden="1"/>
    </xf>
    <xf numFmtId="0" fontId="6" fillId="10" borderId="3" xfId="0" applyFont="1" applyFill="1" applyBorder="1" applyProtection="1">
      <protection hidden="1"/>
    </xf>
    <xf numFmtId="0" fontId="6" fillId="10" borderId="0" xfId="0" applyFont="1" applyFill="1" applyBorder="1" applyProtection="1">
      <protection hidden="1"/>
    </xf>
    <xf numFmtId="0" fontId="31" fillId="10" borderId="0" xfId="2" applyFont="1" applyFill="1" applyBorder="1" applyProtection="1">
      <protection hidden="1"/>
    </xf>
    <xf numFmtId="2" fontId="5" fillId="11" borderId="0" xfId="2" applyNumberFormat="1" applyFont="1" applyFill="1" applyBorder="1" applyAlignment="1" applyProtection="1">
      <alignment horizontal="left"/>
      <protection hidden="1"/>
    </xf>
    <xf numFmtId="0" fontId="7" fillId="10" borderId="0" xfId="2" applyFont="1" applyFill="1" applyBorder="1" applyAlignment="1" applyProtection="1">
      <alignment vertical="center"/>
      <protection hidden="1"/>
    </xf>
    <xf numFmtId="4" fontId="4" fillId="10" borderId="0" xfId="2" applyNumberFormat="1" applyFont="1" applyFill="1" applyBorder="1" applyAlignment="1" applyProtection="1">
      <alignment horizontal="center" vertical="center"/>
      <protection hidden="1"/>
    </xf>
    <xf numFmtId="0" fontId="4" fillId="10" borderId="0" xfId="2" applyFont="1" applyFill="1" applyBorder="1" applyAlignment="1" applyProtection="1">
      <alignment horizontal="center" vertical="center"/>
      <protection hidden="1"/>
    </xf>
    <xf numFmtId="0" fontId="29" fillId="10" borderId="6" xfId="2" applyFill="1" applyBorder="1" applyProtection="1">
      <protection hidden="1"/>
    </xf>
    <xf numFmtId="4" fontId="4" fillId="12" borderId="0" xfId="2" applyNumberFormat="1" applyFont="1" applyFill="1" applyBorder="1" applyAlignment="1" applyProtection="1">
      <alignment horizontal="center" vertical="center"/>
      <protection hidden="1"/>
    </xf>
    <xf numFmtId="0" fontId="4" fillId="12" borderId="0" xfId="2" applyFont="1" applyFill="1" applyBorder="1" applyAlignment="1" applyProtection="1">
      <alignment horizontal="center" vertical="center"/>
      <protection hidden="1"/>
    </xf>
    <xf numFmtId="0" fontId="4" fillId="10" borderId="0" xfId="2" applyFont="1" applyFill="1" applyBorder="1" applyProtection="1">
      <protection hidden="1"/>
    </xf>
    <xf numFmtId="0" fontId="5" fillId="10" borderId="0" xfId="0" applyFont="1" applyFill="1" applyBorder="1" applyAlignment="1" applyProtection="1">
      <alignment vertical="center"/>
      <protection hidden="1"/>
    </xf>
    <xf numFmtId="49" fontId="6" fillId="10" borderId="0" xfId="0" applyNumberFormat="1" applyFont="1" applyFill="1" applyBorder="1" applyAlignment="1" applyProtection="1">
      <alignment vertical="center"/>
      <protection hidden="1"/>
    </xf>
    <xf numFmtId="0" fontId="5" fillId="10" borderId="0" xfId="0" applyFont="1" applyFill="1" applyBorder="1" applyProtection="1">
      <protection hidden="1"/>
    </xf>
    <xf numFmtId="0" fontId="3" fillId="10" borderId="0" xfId="0" applyFont="1" applyFill="1" applyBorder="1" applyAlignment="1" applyProtection="1">
      <alignment vertical="center"/>
      <protection hidden="1"/>
    </xf>
    <xf numFmtId="0" fontId="4" fillId="10" borderId="0" xfId="0" applyFont="1" applyFill="1" applyBorder="1" applyAlignment="1" applyProtection="1">
      <alignment vertical="center"/>
      <protection hidden="1"/>
    </xf>
    <xf numFmtId="0" fontId="6" fillId="10" borderId="0" xfId="0" applyFont="1" applyFill="1" applyProtection="1">
      <protection hidden="1"/>
    </xf>
    <xf numFmtId="0" fontId="29" fillId="10" borderId="0" xfId="2" applyFill="1" applyProtection="1">
      <protection hidden="1"/>
    </xf>
    <xf numFmtId="0" fontId="32" fillId="10" borderId="0" xfId="2" applyFont="1" applyFill="1" applyBorder="1" applyProtection="1">
      <protection hidden="1"/>
    </xf>
    <xf numFmtId="0" fontId="2" fillId="10" borderId="0" xfId="2" applyFont="1" applyFill="1" applyProtection="1">
      <protection hidden="1"/>
    </xf>
    <xf numFmtId="0" fontId="29" fillId="10" borderId="0" xfId="2" applyFill="1" applyBorder="1" applyAlignment="1" applyProtection="1">
      <alignment horizontal="right"/>
      <protection hidden="1"/>
    </xf>
    <xf numFmtId="0" fontId="31" fillId="0" borderId="0" xfId="2" applyFont="1" applyProtection="1">
      <protection hidden="1"/>
    </xf>
    <xf numFmtId="49" fontId="2" fillId="10" borderId="0" xfId="2" applyNumberFormat="1" applyFont="1" applyFill="1" applyBorder="1" applyAlignment="1" applyProtection="1">
      <alignment vertical="top"/>
      <protection hidden="1"/>
    </xf>
    <xf numFmtId="0" fontId="29" fillId="0" borderId="0" xfId="2" applyAlignment="1" applyProtection="1">
      <alignment horizontal="right"/>
      <protection hidden="1"/>
    </xf>
    <xf numFmtId="0" fontId="9" fillId="12" borderId="0" xfId="2" applyFont="1" applyFill="1" applyBorder="1" applyAlignment="1" applyProtection="1">
      <alignment horizontal="left" vertical="center"/>
      <protection hidden="1"/>
    </xf>
    <xf numFmtId="0" fontId="3" fillId="10" borderId="0" xfId="2" applyFont="1" applyFill="1" applyBorder="1" applyAlignment="1" applyProtection="1">
      <alignment vertical="center"/>
      <protection hidden="1"/>
    </xf>
    <xf numFmtId="0" fontId="3" fillId="10" borderId="0" xfId="2" applyFont="1" applyFill="1" applyBorder="1" applyAlignment="1" applyProtection="1">
      <alignment horizontal="center"/>
      <protection hidden="1"/>
    </xf>
    <xf numFmtId="0" fontId="3" fillId="11" borderId="0" xfId="2" applyFont="1" applyFill="1" applyBorder="1" applyAlignment="1" applyProtection="1">
      <alignment horizontal="center" vertical="top"/>
      <protection hidden="1"/>
    </xf>
    <xf numFmtId="0" fontId="4" fillId="11" borderId="0" xfId="2" applyFont="1" applyFill="1" applyBorder="1" applyAlignment="1" applyProtection="1">
      <alignment horizontal="center" vertical="center"/>
      <protection hidden="1"/>
    </xf>
    <xf numFmtId="4" fontId="3" fillId="10" borderId="0" xfId="2" applyNumberFormat="1" applyFont="1" applyFill="1" applyBorder="1" applyProtection="1">
      <protection hidden="1"/>
    </xf>
    <xf numFmtId="0" fontId="11" fillId="10" borderId="3" xfId="2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left"/>
      <protection hidden="1"/>
    </xf>
    <xf numFmtId="0" fontId="16" fillId="2" borderId="3" xfId="2" applyFont="1" applyFill="1" applyBorder="1" applyProtection="1">
      <protection hidden="1"/>
    </xf>
    <xf numFmtId="49" fontId="3" fillId="10" borderId="0" xfId="2" applyNumberFormat="1" applyFont="1" applyFill="1" applyBorder="1" applyAlignment="1" applyProtection="1">
      <alignment horizontal="right"/>
      <protection hidden="1"/>
    </xf>
    <xf numFmtId="0" fontId="10" fillId="10" borderId="0" xfId="2" applyFont="1" applyFill="1" applyBorder="1" applyProtection="1">
      <protection hidden="1"/>
    </xf>
    <xf numFmtId="49" fontId="7" fillId="10" borderId="3" xfId="5" applyNumberFormat="1" applyFont="1" applyFill="1" applyBorder="1" applyAlignment="1" applyProtection="1">
      <protection hidden="1"/>
    </xf>
    <xf numFmtId="0" fontId="4" fillId="10" borderId="0" xfId="0" applyFont="1" applyFill="1" applyBorder="1" applyAlignment="1" applyProtection="1">
      <alignment horizontal="center" vertical="center"/>
      <protection hidden="1"/>
    </xf>
    <xf numFmtId="0" fontId="4" fillId="10" borderId="2" xfId="0" applyFont="1" applyFill="1" applyBorder="1" applyProtection="1">
      <protection hidden="1"/>
    </xf>
    <xf numFmtId="0" fontId="3" fillId="10" borderId="0" xfId="0" applyFont="1" applyFill="1" applyBorder="1" applyAlignment="1" applyProtection="1">
      <alignment horizontal="left" wrapText="1"/>
      <protection hidden="1"/>
    </xf>
    <xf numFmtId="0" fontId="3" fillId="10" borderId="0" xfId="0" applyFont="1" applyFill="1" applyBorder="1" applyAlignment="1" applyProtection="1">
      <alignment horizontal="center" vertical="center"/>
      <protection hidden="1"/>
    </xf>
    <xf numFmtId="0" fontId="0" fillId="10" borderId="3" xfId="0" applyFill="1" applyBorder="1" applyProtection="1"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9" fontId="7" fillId="3" borderId="7" xfId="0" applyNumberFormat="1" applyFont="1" applyFill="1" applyBorder="1" applyAlignment="1" applyProtection="1">
      <alignment horizontal="center" vertical="center"/>
      <protection hidden="1"/>
    </xf>
    <xf numFmtId="0" fontId="7" fillId="8" borderId="4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10" borderId="0" xfId="0" applyFill="1" applyBorder="1" applyProtection="1">
      <protection hidden="1"/>
    </xf>
    <xf numFmtId="0" fontId="0" fillId="10" borderId="2" xfId="0" applyFill="1" applyBorder="1" applyProtection="1">
      <protection hidden="1"/>
    </xf>
    <xf numFmtId="0" fontId="0" fillId="0" borderId="0" xfId="0" applyBorder="1" applyProtection="1">
      <protection hidden="1"/>
    </xf>
    <xf numFmtId="169" fontId="3" fillId="2" borderId="8" xfId="0" applyNumberFormat="1" applyFont="1" applyFill="1" applyBorder="1" applyProtection="1">
      <protection hidden="1"/>
    </xf>
    <xf numFmtId="49" fontId="2" fillId="10" borderId="0" xfId="2" applyNumberFormat="1" applyFont="1" applyFill="1" applyBorder="1" applyAlignment="1" applyProtection="1">
      <alignment vertical="center"/>
      <protection hidden="1"/>
    </xf>
    <xf numFmtId="0" fontId="3" fillId="10" borderId="2" xfId="0" applyFont="1" applyFill="1" applyBorder="1" applyProtection="1">
      <protection hidden="1"/>
    </xf>
    <xf numFmtId="169" fontId="3" fillId="10" borderId="0" xfId="0" applyNumberFormat="1" applyFont="1" applyFill="1" applyBorder="1" applyProtection="1">
      <protection hidden="1"/>
    </xf>
    <xf numFmtId="0" fontId="0" fillId="10" borderId="0" xfId="0" applyFill="1" applyBorder="1" applyAlignment="1" applyProtection="1">
      <alignment horizontal="center"/>
      <protection hidden="1"/>
    </xf>
    <xf numFmtId="0" fontId="0" fillId="10" borderId="0" xfId="0" applyFill="1" applyProtection="1">
      <protection hidden="1"/>
    </xf>
    <xf numFmtId="0" fontId="32" fillId="10" borderId="0" xfId="2" applyFont="1" applyFill="1" applyBorder="1" applyAlignment="1" applyProtection="1">
      <alignment horizontal="left"/>
      <protection hidden="1"/>
    </xf>
    <xf numFmtId="0" fontId="29" fillId="10" borderId="0" xfId="2" applyFill="1" applyBorder="1" applyAlignment="1" applyProtection="1">
      <alignment horizontal="left"/>
      <protection hidden="1"/>
    </xf>
    <xf numFmtId="0" fontId="29" fillId="2" borderId="0" xfId="2" applyFill="1" applyBorder="1" applyProtection="1">
      <protection locked="0"/>
    </xf>
    <xf numFmtId="0" fontId="29" fillId="0" borderId="0" xfId="2" applyBorder="1" applyProtection="1">
      <protection locked="0"/>
    </xf>
    <xf numFmtId="0" fontId="15" fillId="10" borderId="0" xfId="0" applyFont="1" applyFill="1" applyBorder="1" applyProtection="1">
      <protection hidden="1"/>
    </xf>
    <xf numFmtId="0" fontId="18" fillId="10" borderId="0" xfId="0" applyFont="1" applyFill="1" applyBorder="1" applyProtection="1">
      <protection hidden="1"/>
    </xf>
    <xf numFmtId="4" fontId="4" fillId="13" borderId="0" xfId="0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horizontal="right"/>
      <protection hidden="1"/>
    </xf>
    <xf numFmtId="0" fontId="5" fillId="10" borderId="0" xfId="0" applyFont="1" applyFill="1" applyBorder="1" applyAlignment="1" applyProtection="1">
      <alignment horizontal="left" wrapText="1"/>
      <protection hidden="1"/>
    </xf>
    <xf numFmtId="49" fontId="7" fillId="10" borderId="0" xfId="0" applyNumberFormat="1" applyFont="1" applyFill="1" applyBorder="1" applyAlignment="1" applyProtection="1">
      <alignment vertical="center"/>
      <protection hidden="1"/>
    </xf>
    <xf numFmtId="0" fontId="29" fillId="0" borderId="0" xfId="2" applyProtection="1">
      <protection locked="0"/>
    </xf>
    <xf numFmtId="4" fontId="4" fillId="14" borderId="0" xfId="2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/>
    <xf numFmtId="0" fontId="15" fillId="10" borderId="0" xfId="0" applyFont="1" applyFill="1" applyBorder="1" applyAlignment="1" applyProtection="1">
      <alignment vertical="top" wrapText="1"/>
      <protection hidden="1"/>
    </xf>
    <xf numFmtId="49" fontId="5" fillId="10" borderId="0" xfId="0" applyNumberFormat="1" applyFont="1" applyFill="1" applyBorder="1" applyProtection="1">
      <protection hidden="1"/>
    </xf>
    <xf numFmtId="49" fontId="5" fillId="10" borderId="0" xfId="0" applyNumberFormat="1" applyFont="1" applyFill="1" applyBorder="1" applyAlignment="1" applyProtection="1">
      <alignment vertical="center"/>
      <protection hidden="1"/>
    </xf>
    <xf numFmtId="0" fontId="17" fillId="10" borderId="0" xfId="6" applyFont="1" applyFill="1" applyBorder="1" applyProtection="1">
      <protection hidden="1"/>
    </xf>
    <xf numFmtId="0" fontId="11" fillId="10" borderId="0" xfId="0" applyFont="1" applyFill="1" applyBorder="1" applyProtection="1">
      <protection hidden="1"/>
    </xf>
    <xf numFmtId="0" fontId="21" fillId="10" borderId="0" xfId="0" applyFont="1" applyFill="1" applyBorder="1"/>
    <xf numFmtId="0" fontId="20" fillId="10" borderId="0" xfId="0" applyFont="1" applyFill="1" applyBorder="1" applyAlignment="1" applyProtection="1">
      <alignment vertical="center"/>
      <protection hidden="1"/>
    </xf>
    <xf numFmtId="4" fontId="7" fillId="13" borderId="0" xfId="2" applyNumberFormat="1" applyFont="1" applyFill="1" applyBorder="1" applyAlignment="1" applyProtection="1">
      <alignment horizontal="left"/>
      <protection hidden="1"/>
    </xf>
    <xf numFmtId="49" fontId="2" fillId="10" borderId="0" xfId="2" applyNumberFormat="1" applyFont="1" applyFill="1" applyBorder="1" applyAlignment="1" applyProtection="1">
      <alignment horizontal="right"/>
      <protection hidden="1"/>
    </xf>
    <xf numFmtId="0" fontId="29" fillId="0" borderId="0" xfId="2" applyBorder="1"/>
    <xf numFmtId="49" fontId="2" fillId="10" borderId="0" xfId="2" applyNumberFormat="1" applyFont="1" applyFill="1" applyBorder="1" applyAlignment="1" applyProtection="1">
      <alignment horizontal="center" vertical="center"/>
      <protection hidden="1"/>
    </xf>
    <xf numFmtId="0" fontId="33" fillId="10" borderId="0" xfId="0" applyFont="1" applyFill="1" applyBorder="1" applyAlignment="1">
      <alignment vertical="center"/>
    </xf>
    <xf numFmtId="0" fontId="4" fillId="10" borderId="0" xfId="3" applyFont="1" applyFill="1" applyBorder="1" applyProtection="1">
      <protection hidden="1"/>
    </xf>
    <xf numFmtId="49" fontId="3" fillId="10" borderId="0" xfId="2" applyNumberFormat="1" applyFont="1" applyFill="1" applyBorder="1" applyProtection="1">
      <protection hidden="1"/>
    </xf>
    <xf numFmtId="0" fontId="2" fillId="10" borderId="0" xfId="2" applyFont="1" applyFill="1" applyBorder="1" applyAlignment="1" applyProtection="1">
      <alignment horizontal="center"/>
      <protection hidden="1"/>
    </xf>
    <xf numFmtId="0" fontId="2" fillId="10" borderId="0" xfId="2" applyFont="1" applyFill="1" applyBorder="1" applyAlignment="1" applyProtection="1">
      <protection hidden="1"/>
    </xf>
    <xf numFmtId="49" fontId="3" fillId="10" borderId="0" xfId="2" applyNumberFormat="1" applyFont="1" applyFill="1" applyBorder="1" applyAlignment="1" applyProtection="1">
      <alignment horizontal="left"/>
      <protection hidden="1"/>
    </xf>
    <xf numFmtId="4" fontId="7" fillId="13" borderId="3" xfId="2" applyNumberFormat="1" applyFont="1" applyFill="1" applyBorder="1" applyAlignment="1" applyProtection="1">
      <alignment horizontal="left"/>
      <protection hidden="1"/>
    </xf>
    <xf numFmtId="0" fontId="17" fillId="10" borderId="0" xfId="0" applyFont="1" applyFill="1" applyBorder="1" applyAlignment="1" applyProtection="1">
      <alignment vertical="top" wrapText="1"/>
      <protection hidden="1"/>
    </xf>
    <xf numFmtId="0" fontId="3" fillId="10" borderId="0" xfId="0" applyFont="1" applyFill="1" applyBorder="1" applyAlignment="1" applyProtection="1">
      <alignment horizontal="left" vertical="top" wrapText="1"/>
      <protection hidden="1"/>
    </xf>
    <xf numFmtId="0" fontId="34" fillId="10" borderId="0" xfId="0" applyFont="1" applyFill="1" applyBorder="1" applyAlignment="1">
      <alignment vertical="center"/>
    </xf>
    <xf numFmtId="49" fontId="3" fillId="10" borderId="0" xfId="2" applyNumberFormat="1" applyFont="1" applyFill="1" applyBorder="1" applyAlignment="1" applyProtection="1">
      <alignment horizontal="left"/>
      <protection hidden="1"/>
    </xf>
    <xf numFmtId="0" fontId="29" fillId="2" borderId="0" xfId="2" applyFill="1" applyBorder="1" applyAlignment="1" applyProtection="1">
      <alignment horizontal="right"/>
      <protection locked="0"/>
    </xf>
    <xf numFmtId="0" fontId="29" fillId="2" borderId="0" xfId="2" applyFill="1" applyBorder="1" applyAlignment="1" applyProtection="1">
      <alignment horizontal="right"/>
      <protection hidden="1"/>
    </xf>
    <xf numFmtId="0" fontId="3" fillId="10" borderId="0" xfId="2" applyFont="1" applyFill="1" applyBorder="1" applyAlignment="1" applyProtection="1">
      <alignment horizontal="right"/>
      <protection hidden="1"/>
    </xf>
    <xf numFmtId="0" fontId="7" fillId="2" borderId="0" xfId="2" applyFont="1" applyFill="1" applyBorder="1" applyAlignment="1" applyProtection="1">
      <alignment horizontal="left"/>
      <protection hidden="1"/>
    </xf>
    <xf numFmtId="0" fontId="4" fillId="2" borderId="0" xfId="2" applyFont="1" applyFill="1" applyBorder="1" applyAlignment="1" applyProtection="1">
      <alignment horizontal="left"/>
      <protection hidden="1"/>
    </xf>
    <xf numFmtId="49" fontId="3" fillId="10" borderId="0" xfId="2" applyNumberFormat="1" applyFont="1" applyFill="1" applyBorder="1" applyAlignment="1" applyProtection="1">
      <alignment horizontal="left" vertical="center"/>
      <protection hidden="1"/>
    </xf>
    <xf numFmtId="49" fontId="29" fillId="2" borderId="0" xfId="2" applyNumberFormat="1" applyFill="1" applyBorder="1" applyAlignment="1" applyProtection="1">
      <alignment horizontal="left"/>
      <protection hidden="1"/>
    </xf>
    <xf numFmtId="49" fontId="7" fillId="10" borderId="0" xfId="2" applyNumberFormat="1" applyFont="1" applyFill="1" applyBorder="1" applyAlignment="1" applyProtection="1">
      <alignment horizontal="left" vertical="center"/>
      <protection hidden="1"/>
    </xf>
    <xf numFmtId="49" fontId="7" fillId="10" borderId="0" xfId="2" applyNumberFormat="1" applyFont="1" applyFill="1" applyBorder="1" applyAlignment="1" applyProtection="1">
      <alignment horizontal="left"/>
      <protection hidden="1"/>
    </xf>
    <xf numFmtId="49" fontId="11" fillId="2" borderId="0" xfId="2" applyNumberFormat="1" applyFont="1" applyFill="1" applyBorder="1" applyAlignment="1" applyProtection="1">
      <alignment horizontal="left"/>
      <protection hidden="1"/>
    </xf>
    <xf numFmtId="0" fontId="2" fillId="10" borderId="0" xfId="2" applyNumberFormat="1" applyFont="1" applyFill="1" applyBorder="1" applyAlignment="1" applyProtection="1">
      <alignment horizontal="center"/>
      <protection hidden="1"/>
    </xf>
    <xf numFmtId="0" fontId="2" fillId="10" borderId="0" xfId="2" applyFont="1" applyFill="1" applyBorder="1" applyAlignment="1" applyProtection="1">
      <alignment horizontal="right"/>
      <protection hidden="1"/>
    </xf>
    <xf numFmtId="0" fontId="2" fillId="10" borderId="0" xfId="4" applyFill="1" applyBorder="1" applyProtection="1">
      <protection hidden="1"/>
    </xf>
    <xf numFmtId="49" fontId="4" fillId="2" borderId="0" xfId="2" applyNumberFormat="1" applyFont="1" applyFill="1" applyBorder="1" applyAlignment="1" applyProtection="1">
      <alignment horizontal="right"/>
      <protection hidden="1"/>
    </xf>
    <xf numFmtId="0" fontId="29" fillId="2" borderId="0" xfId="2" applyFill="1" applyBorder="1" applyAlignment="1" applyProtection="1">
      <alignment horizontal="left"/>
      <protection hidden="1"/>
    </xf>
    <xf numFmtId="49" fontId="3" fillId="10" borderId="0" xfId="2" applyNumberFormat="1" applyFont="1" applyFill="1" applyBorder="1" applyAlignment="1" applyProtection="1">
      <alignment vertical="center"/>
      <protection hidden="1"/>
    </xf>
    <xf numFmtId="0" fontId="3" fillId="10" borderId="0" xfId="2" applyNumberFormat="1" applyFont="1" applyFill="1" applyBorder="1" applyAlignment="1" applyProtection="1">
      <alignment horizontal="center"/>
      <protection hidden="1"/>
    </xf>
    <xf numFmtId="0" fontId="32" fillId="0" borderId="0" xfId="2" applyFont="1" applyBorder="1"/>
    <xf numFmtId="0" fontId="4" fillId="10" borderId="0" xfId="0" applyFont="1" applyFill="1" applyBorder="1" applyAlignment="1">
      <alignment vertical="center" wrapText="1"/>
    </xf>
    <xf numFmtId="0" fontId="29" fillId="10" borderId="0" xfId="2" applyFill="1" applyBorder="1"/>
    <xf numFmtId="0" fontId="5" fillId="10" borderId="0" xfId="2" applyFont="1" applyFill="1" applyBorder="1" applyAlignment="1" applyProtection="1">
      <alignment horizontal="right"/>
      <protection hidden="1"/>
    </xf>
    <xf numFmtId="49" fontId="6" fillId="10" borderId="0" xfId="2" applyNumberFormat="1" applyFont="1" applyFill="1" applyBorder="1" applyAlignment="1" applyProtection="1">
      <alignment horizontal="right"/>
      <protection hidden="1"/>
    </xf>
    <xf numFmtId="0" fontId="31" fillId="10" borderId="0" xfId="2" applyFont="1" applyFill="1" applyBorder="1" applyAlignment="1" applyProtection="1">
      <alignment horizontal="right"/>
      <protection hidden="1"/>
    </xf>
    <xf numFmtId="0" fontId="4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vertical="center" wrapText="1"/>
    </xf>
    <xf numFmtId="0" fontId="7" fillId="1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" fontId="4" fillId="10" borderId="0" xfId="0" applyNumberFormat="1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/>
    <xf numFmtId="0" fontId="0" fillId="10" borderId="0" xfId="0" applyFill="1" applyBorder="1"/>
    <xf numFmtId="49" fontId="6" fillId="10" borderId="0" xfId="0" applyNumberFormat="1" applyFont="1" applyFill="1" applyBorder="1" applyProtection="1">
      <protection hidden="1"/>
    </xf>
    <xf numFmtId="0" fontId="15" fillId="10" borderId="0" xfId="0" applyFont="1" applyFill="1" applyBorder="1" applyAlignment="1" applyProtection="1">
      <alignment vertical="top"/>
      <protection hidden="1"/>
    </xf>
    <xf numFmtId="0" fontId="7" fillId="10" borderId="0" xfId="0" applyFont="1" applyFill="1" applyBorder="1" applyAlignment="1" applyProtection="1">
      <alignment vertical="top"/>
      <protection hidden="1"/>
    </xf>
    <xf numFmtId="49" fontId="3" fillId="10" borderId="0" xfId="0" applyNumberFormat="1" applyFont="1" applyFill="1" applyBorder="1" applyProtection="1">
      <protection hidden="1"/>
    </xf>
    <xf numFmtId="0" fontId="3" fillId="10" borderId="0" xfId="0" applyFont="1" applyFill="1" applyBorder="1" applyAlignment="1" applyProtection="1">
      <alignment vertical="top"/>
      <protection hidden="1"/>
    </xf>
    <xf numFmtId="0" fontId="3" fillId="10" borderId="0" xfId="0" applyFont="1" applyFill="1" applyBorder="1" applyAlignment="1">
      <alignment vertical="center" wrapText="1"/>
    </xf>
    <xf numFmtId="49" fontId="3" fillId="10" borderId="0" xfId="2" applyNumberFormat="1" applyFont="1" applyFill="1" applyBorder="1" applyAlignment="1" applyProtection="1">
      <alignment horizontal="left" vertical="center"/>
      <protection hidden="1"/>
    </xf>
    <xf numFmtId="0" fontId="29" fillId="0" borderId="0" xfId="2" applyFill="1" applyBorder="1" applyProtection="1">
      <protection hidden="1"/>
    </xf>
    <xf numFmtId="0" fontId="2" fillId="10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10" borderId="0" xfId="5" applyFill="1" applyBorder="1" applyProtection="1">
      <protection hidden="1"/>
    </xf>
    <xf numFmtId="0" fontId="2" fillId="10" borderId="0" xfId="5" applyFill="1" applyBorder="1" applyAlignment="1" applyProtection="1">
      <alignment horizontal="left" vertical="center"/>
      <protection hidden="1"/>
    </xf>
    <xf numFmtId="0" fontId="2" fillId="10" borderId="0" xfId="7" applyNumberFormat="1" applyFont="1" applyFill="1" applyBorder="1" applyProtection="1">
      <protection hidden="1"/>
    </xf>
    <xf numFmtId="0" fontId="2" fillId="0" borderId="0" xfId="5" applyProtection="1">
      <protection hidden="1"/>
    </xf>
    <xf numFmtId="0" fontId="3" fillId="10" borderId="0" xfId="3" applyFont="1" applyFill="1" applyBorder="1" applyProtection="1">
      <protection hidden="1"/>
    </xf>
    <xf numFmtId="0" fontId="2" fillId="0" borderId="0" xfId="4"/>
    <xf numFmtId="0" fontId="2" fillId="10" borderId="0" xfId="4" applyFill="1"/>
    <xf numFmtId="49" fontId="3" fillId="10" borderId="0" xfId="3" applyNumberFormat="1" applyFont="1" applyFill="1" applyBorder="1" applyProtection="1">
      <protection hidden="1"/>
    </xf>
    <xf numFmtId="49" fontId="7" fillId="2" borderId="0" xfId="4" applyNumberFormat="1" applyFont="1" applyFill="1" applyBorder="1" applyProtection="1">
      <protection hidden="1"/>
    </xf>
    <xf numFmtId="49" fontId="2" fillId="10" borderId="0" xfId="4" applyNumberFormat="1" applyFont="1" applyFill="1" applyBorder="1" applyProtection="1">
      <protection hidden="1"/>
    </xf>
    <xf numFmtId="49" fontId="2" fillId="10" borderId="0" xfId="4" applyNumberFormat="1" applyFill="1" applyBorder="1" applyProtection="1">
      <protection hidden="1"/>
    </xf>
    <xf numFmtId="49" fontId="2" fillId="10" borderId="0" xfId="4" applyNumberFormat="1" applyFill="1"/>
    <xf numFmtId="49" fontId="2" fillId="0" borderId="0" xfId="4" applyNumberFormat="1"/>
    <xf numFmtId="0" fontId="7" fillId="10" borderId="0" xfId="3" applyFont="1" applyFill="1" applyBorder="1" applyProtection="1">
      <protection hidden="1"/>
    </xf>
    <xf numFmtId="49" fontId="7" fillId="10" borderId="0" xfId="4" applyNumberFormat="1" applyFont="1" applyFill="1" applyBorder="1" applyProtection="1">
      <protection hidden="1"/>
    </xf>
    <xf numFmtId="49" fontId="3" fillId="2" borderId="0" xfId="3" applyNumberFormat="1" applyFont="1" applyFill="1" applyBorder="1" applyAlignment="1" applyProtection="1">
      <alignment vertical="center"/>
      <protection hidden="1"/>
    </xf>
    <xf numFmtId="49" fontId="7" fillId="2" borderId="0" xfId="4" applyNumberFormat="1" applyFont="1" applyFill="1" applyBorder="1" applyAlignment="1" applyProtection="1">
      <alignment vertical="center"/>
      <protection hidden="1"/>
    </xf>
    <xf numFmtId="49" fontId="2" fillId="10" borderId="0" xfId="4" applyNumberFormat="1" applyFont="1" applyFill="1" applyBorder="1" applyAlignment="1" applyProtection="1">
      <alignment vertical="center"/>
      <protection hidden="1"/>
    </xf>
    <xf numFmtId="49" fontId="2" fillId="10" borderId="0" xfId="4" applyNumberFormat="1" applyFill="1" applyBorder="1" applyAlignment="1" applyProtection="1">
      <alignment vertical="center"/>
      <protection hidden="1"/>
    </xf>
    <xf numFmtId="49" fontId="3" fillId="2" borderId="0" xfId="3" applyNumberFormat="1" applyFont="1" applyFill="1" applyBorder="1" applyAlignment="1" applyProtection="1">
      <alignment horizontal="left" vertical="center"/>
      <protection hidden="1"/>
    </xf>
    <xf numFmtId="0" fontId="7" fillId="2" borderId="0" xfId="4" applyFont="1" applyFill="1" applyBorder="1" applyAlignment="1" applyProtection="1">
      <alignment vertical="center"/>
      <protection hidden="1"/>
    </xf>
    <xf numFmtId="0" fontId="2" fillId="10" borderId="0" xfId="4" applyFont="1" applyFill="1" applyBorder="1" applyAlignment="1" applyProtection="1">
      <alignment vertical="center"/>
      <protection hidden="1"/>
    </xf>
    <xf numFmtId="0" fontId="2" fillId="10" borderId="0" xfId="4" applyFill="1" applyBorder="1" applyAlignment="1" applyProtection="1">
      <alignment vertical="center"/>
      <protection hidden="1"/>
    </xf>
    <xf numFmtId="49" fontId="4" fillId="10" borderId="0" xfId="3" applyNumberFormat="1" applyFont="1" applyFill="1" applyBorder="1" applyProtection="1">
      <protection hidden="1"/>
    </xf>
    <xf numFmtId="49" fontId="22" fillId="10" borderId="0" xfId="3" applyNumberFormat="1" applyFont="1" applyFill="1" applyBorder="1" applyProtection="1">
      <protection hidden="1"/>
    </xf>
    <xf numFmtId="49" fontId="3" fillId="10" borderId="0" xfId="4" applyNumberFormat="1" applyFont="1" applyFill="1" applyBorder="1" applyProtection="1">
      <protection hidden="1"/>
    </xf>
    <xf numFmtId="49" fontId="23" fillId="10" borderId="0" xfId="4" applyNumberFormat="1" applyFont="1" applyFill="1" applyBorder="1" applyProtection="1">
      <protection hidden="1"/>
    </xf>
    <xf numFmtId="49" fontId="24" fillId="10" borderId="0" xfId="4" applyNumberFormat="1" applyFont="1" applyFill="1" applyBorder="1" applyProtection="1">
      <protection hidden="1"/>
    </xf>
    <xf numFmtId="0" fontId="2" fillId="10" borderId="0" xfId="4" applyFill="1" applyBorder="1" applyAlignment="1" applyProtection="1">
      <protection hidden="1"/>
    </xf>
    <xf numFmtId="49" fontId="2" fillId="10" borderId="0" xfId="4" applyNumberFormat="1" applyFill="1" applyBorder="1" applyAlignment="1" applyProtection="1">
      <protection hidden="1"/>
    </xf>
    <xf numFmtId="49" fontId="2" fillId="10" borderId="0" xfId="4" applyNumberFormat="1" applyFill="1" applyAlignment="1"/>
    <xf numFmtId="49" fontId="2" fillId="10" borderId="0" xfId="4" applyNumberFormat="1" applyFill="1" applyBorder="1"/>
    <xf numFmtId="49" fontId="7" fillId="10" borderId="0" xfId="2" applyNumberFormat="1" applyFont="1" applyFill="1" applyBorder="1" applyAlignment="1" applyProtection="1">
      <alignment horizontal="center"/>
      <protection hidden="1"/>
    </xf>
    <xf numFmtId="49" fontId="3" fillId="10" borderId="0" xfId="2" applyNumberFormat="1" applyFont="1" applyFill="1" applyBorder="1" applyAlignment="1" applyProtection="1">
      <alignment horizontal="left"/>
      <protection hidden="1"/>
    </xf>
    <xf numFmtId="0" fontId="2" fillId="0" borderId="0" xfId="5" applyNumberFormat="1" applyFont="1" applyFill="1" applyBorder="1" applyAlignment="1" applyProtection="1">
      <alignment horizontal="right"/>
      <protection hidden="1"/>
    </xf>
    <xf numFmtId="1" fontId="3" fillId="16" borderId="0" xfId="0" applyNumberFormat="1" applyFont="1" applyFill="1" applyBorder="1" applyAlignment="1" applyProtection="1">
      <alignment horizontal="center" vertical="center"/>
      <protection hidden="1"/>
    </xf>
    <xf numFmtId="169" fontId="7" fillId="8" borderId="4" xfId="0" applyNumberFormat="1" applyFont="1" applyFill="1" applyBorder="1" applyAlignment="1" applyProtection="1">
      <alignment horizontal="right" vertical="center"/>
      <protection locked="0"/>
    </xf>
    <xf numFmtId="49" fontId="3" fillId="10" borderId="0" xfId="2" applyNumberFormat="1" applyFont="1" applyFill="1" applyBorder="1" applyAlignment="1" applyProtection="1">
      <alignment horizontal="left"/>
      <protection hidden="1"/>
    </xf>
    <xf numFmtId="0" fontId="3" fillId="10" borderId="0" xfId="0" applyFont="1" applyFill="1" applyBorder="1" applyAlignment="1">
      <alignment vertical="center" wrapText="1"/>
    </xf>
    <xf numFmtId="0" fontId="30" fillId="10" borderId="0" xfId="2" applyFont="1" applyFill="1" applyBorder="1" applyProtection="1">
      <protection hidden="1"/>
    </xf>
    <xf numFmtId="49" fontId="4" fillId="10" borderId="0" xfId="2" applyNumberFormat="1" applyFont="1" applyFill="1" applyBorder="1" applyAlignment="1" applyProtection="1">
      <alignment horizontal="left" vertical="center"/>
      <protection hidden="1"/>
    </xf>
    <xf numFmtId="0" fontId="35" fillId="2" borderId="0" xfId="2" applyFont="1" applyFill="1" applyBorder="1" applyAlignment="1" applyProtection="1">
      <alignment vertical="center"/>
      <protection hidden="1"/>
    </xf>
    <xf numFmtId="49" fontId="3" fillId="10" borderId="0" xfId="2" applyNumberFormat="1" applyFont="1" applyFill="1" applyBorder="1" applyAlignment="1" applyProtection="1">
      <alignment horizontal="left" vertical="center"/>
      <protection hidden="1"/>
    </xf>
    <xf numFmtId="0" fontId="31" fillId="0" borderId="0" xfId="2" applyFont="1" applyProtection="1">
      <protection locked="0"/>
    </xf>
    <xf numFmtId="0" fontId="27" fillId="10" borderId="0" xfId="0" applyFont="1" applyFill="1" applyBorder="1" applyProtection="1">
      <protection hidden="1"/>
    </xf>
    <xf numFmtId="0" fontId="26" fillId="10" borderId="0" xfId="0" applyFont="1" applyFill="1" applyBorder="1" applyAlignment="1" applyProtection="1">
      <alignment vertical="top"/>
      <protection hidden="1"/>
    </xf>
    <xf numFmtId="0" fontId="26" fillId="10" borderId="0" xfId="0" applyFont="1" applyFill="1" applyBorder="1" applyProtection="1">
      <protection hidden="1"/>
    </xf>
    <xf numFmtId="49" fontId="26" fillId="10" borderId="0" xfId="0" applyNumberFormat="1" applyFont="1" applyFill="1" applyBorder="1" applyAlignment="1" applyProtection="1">
      <alignment vertical="center"/>
      <protection hidden="1"/>
    </xf>
    <xf numFmtId="0" fontId="27" fillId="10" borderId="0" xfId="0" applyFont="1" applyFill="1" applyBorder="1" applyAlignment="1" applyProtection="1">
      <alignment horizontal="left" wrapText="1"/>
      <protection hidden="1"/>
    </xf>
    <xf numFmtId="49" fontId="3" fillId="10" borderId="0" xfId="2" applyNumberFormat="1" applyFont="1" applyFill="1" applyBorder="1" applyAlignment="1" applyProtection="1">
      <alignment horizontal="left" vertical="center"/>
      <protection hidden="1"/>
    </xf>
    <xf numFmtId="0" fontId="3" fillId="10" borderId="0" xfId="2" applyFont="1" applyFill="1" applyBorder="1" applyAlignment="1" applyProtection="1">
      <alignment horizontal="left"/>
      <protection hidden="1"/>
    </xf>
    <xf numFmtId="0" fontId="6" fillId="10" borderId="0" xfId="2" applyFont="1" applyFill="1" applyProtection="1">
      <protection hidden="1"/>
    </xf>
    <xf numFmtId="0" fontId="3" fillId="12" borderId="0" xfId="2" applyFont="1" applyFill="1" applyBorder="1" applyAlignment="1" applyProtection="1">
      <alignment horizontal="left" vertical="center"/>
      <protection hidden="1"/>
    </xf>
    <xf numFmtId="0" fontId="6" fillId="0" borderId="0" xfId="2" applyFont="1" applyProtection="1">
      <protection hidden="1"/>
    </xf>
    <xf numFmtId="49" fontId="2" fillId="10" borderId="0" xfId="0" applyNumberFormat="1" applyFont="1" applyFill="1" applyBorder="1" applyAlignment="1" applyProtection="1">
      <alignment vertical="center"/>
      <protection hidden="1"/>
    </xf>
    <xf numFmtId="49" fontId="7" fillId="10" borderId="0" xfId="0" applyNumberFormat="1" applyFont="1" applyFill="1" applyBorder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49" fontId="2" fillId="10" borderId="0" xfId="0" applyNumberFormat="1" applyFont="1" applyFill="1" applyBorder="1" applyAlignment="1" applyProtection="1">
      <alignment vertical="center"/>
      <protection hidden="1"/>
    </xf>
    <xf numFmtId="0" fontId="2" fillId="10" borderId="0" xfId="0" applyFont="1" applyFill="1" applyBorder="1" applyAlignment="1" applyProtection="1">
      <alignment horizontal="left" vertical="center" wrapText="1"/>
      <protection hidden="1"/>
    </xf>
    <xf numFmtId="49" fontId="2" fillId="10" borderId="0" xfId="0" applyNumberFormat="1" applyFont="1" applyFill="1" applyBorder="1" applyAlignment="1" applyProtection="1">
      <protection hidden="1"/>
    </xf>
    <xf numFmtId="0" fontId="7" fillId="10" borderId="0" xfId="0" applyFont="1" applyFill="1" applyBorder="1" applyAlignment="1" applyProtection="1">
      <protection hidden="1"/>
    </xf>
    <xf numFmtId="49" fontId="3" fillId="10" borderId="0" xfId="2" applyNumberFormat="1" applyFont="1" applyFill="1" applyBorder="1" applyAlignment="1" applyProtection="1">
      <alignment horizontal="left"/>
      <protection hidden="1"/>
    </xf>
    <xf numFmtId="49" fontId="3" fillId="10" borderId="0" xfId="2" applyNumberFormat="1" applyFont="1" applyFill="1" applyBorder="1" applyAlignment="1" applyProtection="1">
      <alignment horizontal="left" vertical="center"/>
      <protection hidden="1"/>
    </xf>
    <xf numFmtId="0" fontId="3" fillId="10" borderId="0" xfId="2" applyFont="1" applyFill="1" applyBorder="1" applyAlignment="1" applyProtection="1">
      <alignment horizontal="center" vertical="center"/>
      <protection hidden="1"/>
    </xf>
    <xf numFmtId="0" fontId="40" fillId="10" borderId="0" xfId="2" applyFont="1" applyFill="1" applyBorder="1" applyAlignment="1" applyProtection="1">
      <alignment horizontal="center" vertical="center"/>
      <protection hidden="1"/>
    </xf>
    <xf numFmtId="49" fontId="3" fillId="10" borderId="0" xfId="2" applyNumberFormat="1" applyFont="1" applyFill="1" applyBorder="1" applyAlignment="1" applyProtection="1">
      <alignment horizontal="left"/>
      <protection hidden="1"/>
    </xf>
    <xf numFmtId="49" fontId="26" fillId="0" borderId="0" xfId="0" applyNumberFormat="1" applyFont="1" applyBorder="1" applyAlignment="1" applyProtection="1">
      <alignment vertical="top"/>
      <protection hidden="1"/>
    </xf>
    <xf numFmtId="0" fontId="1" fillId="0" borderId="0" xfId="8"/>
    <xf numFmtId="0" fontId="1" fillId="10" borderId="0" xfId="8" applyFill="1"/>
    <xf numFmtId="0" fontId="1" fillId="2" borderId="0" xfId="8" applyFill="1" applyBorder="1" applyProtection="1">
      <protection hidden="1"/>
    </xf>
    <xf numFmtId="0" fontId="1" fillId="2" borderId="0" xfId="8" applyFill="1" applyBorder="1" applyAlignment="1" applyProtection="1">
      <alignment horizontal="center" vertical="center"/>
      <protection hidden="1"/>
    </xf>
    <xf numFmtId="0" fontId="41" fillId="0" borderId="0" xfId="8" applyFont="1" applyBorder="1"/>
    <xf numFmtId="0" fontId="1" fillId="0" borderId="0" xfId="8" applyBorder="1" applyProtection="1">
      <protection hidden="1"/>
    </xf>
    <xf numFmtId="0" fontId="2" fillId="0" borderId="0" xfId="8" applyFont="1" applyBorder="1"/>
    <xf numFmtId="0" fontId="2" fillId="2" borderId="0" xfId="8" applyFont="1" applyFill="1" applyBorder="1" applyProtection="1">
      <protection hidden="1"/>
    </xf>
    <xf numFmtId="0" fontId="42" fillId="2" borderId="0" xfId="8" applyFont="1" applyFill="1" applyBorder="1" applyAlignment="1" applyProtection="1">
      <alignment horizontal="center" vertical="center"/>
      <protection hidden="1"/>
    </xf>
    <xf numFmtId="0" fontId="42" fillId="2" borderId="0" xfId="8" applyFont="1" applyFill="1" applyBorder="1" applyProtection="1">
      <protection hidden="1"/>
    </xf>
    <xf numFmtId="0" fontId="42" fillId="0" borderId="0" xfId="8" applyFont="1" applyBorder="1"/>
    <xf numFmtId="0" fontId="42" fillId="0" borderId="0" xfId="8" applyFont="1" applyBorder="1" applyProtection="1">
      <protection hidden="1"/>
    </xf>
    <xf numFmtId="0" fontId="1" fillId="2" borderId="0" xfId="8" applyFont="1" applyFill="1" applyBorder="1" applyProtection="1">
      <protection hidden="1"/>
    </xf>
    <xf numFmtId="0" fontId="1" fillId="0" borderId="0" xfId="8" applyFont="1" applyBorder="1"/>
    <xf numFmtId="0" fontId="42" fillId="2" borderId="0" xfId="8" applyFont="1" applyFill="1" applyBorder="1" applyProtection="1">
      <protection locked="0" hidden="1"/>
    </xf>
    <xf numFmtId="0" fontId="1" fillId="2" borderId="0" xfId="8" applyFont="1" applyFill="1" applyBorder="1" applyProtection="1">
      <protection locked="0" hidden="1"/>
    </xf>
    <xf numFmtId="0" fontId="1" fillId="0" borderId="0" xfId="8" applyBorder="1"/>
    <xf numFmtId="0" fontId="5" fillId="10" borderId="0" xfId="8" applyFont="1" applyFill="1"/>
    <xf numFmtId="0" fontId="5" fillId="10" borderId="0" xfId="8" applyFont="1" applyFill="1" applyAlignment="1">
      <alignment horizontal="center"/>
    </xf>
    <xf numFmtId="0" fontId="43" fillId="10" borderId="0" xfId="8" applyFont="1" applyFill="1"/>
    <xf numFmtId="166" fontId="5" fillId="10" borderId="0" xfId="8" applyNumberFormat="1" applyFont="1" applyFill="1" applyBorder="1"/>
    <xf numFmtId="0" fontId="1" fillId="0" borderId="0" xfId="8" applyProtection="1">
      <protection locked="0"/>
    </xf>
    <xf numFmtId="0" fontId="1" fillId="10" borderId="0" xfId="8" applyFont="1" applyFill="1"/>
    <xf numFmtId="0" fontId="1" fillId="0" borderId="0" xfId="8" applyFont="1" applyAlignment="1" applyProtection="1">
      <alignment horizontal="right"/>
      <protection locked="0"/>
    </xf>
    <xf numFmtId="0" fontId="1" fillId="0" borderId="0" xfId="8" applyAlignment="1" applyProtection="1">
      <alignment horizontal="right"/>
      <protection locked="0"/>
    </xf>
    <xf numFmtId="0" fontId="1" fillId="0" borderId="0" xfId="8" applyFont="1"/>
    <xf numFmtId="0" fontId="44" fillId="10" borderId="0" xfId="8" applyFont="1" applyFill="1"/>
    <xf numFmtId="0" fontId="45" fillId="10" borderId="0" xfId="8" applyFont="1" applyFill="1"/>
    <xf numFmtId="0" fontId="1" fillId="10" borderId="0" xfId="8" applyFill="1" applyAlignment="1"/>
    <xf numFmtId="0" fontId="2" fillId="10" borderId="0" xfId="4" applyFont="1" applyFill="1" applyBorder="1" applyProtection="1">
      <protection hidden="1"/>
    </xf>
    <xf numFmtId="0" fontId="1" fillId="10" borderId="0" xfId="8" applyFill="1" applyBorder="1" applyAlignment="1"/>
    <xf numFmtId="0" fontId="1" fillId="0" borderId="0" xfId="8" applyAlignment="1">
      <alignment horizontal="right"/>
    </xf>
    <xf numFmtId="49" fontId="1" fillId="2" borderId="0" xfId="8" applyNumberFormat="1" applyFont="1" applyFill="1" applyBorder="1" applyProtection="1">
      <protection hidden="1"/>
    </xf>
    <xf numFmtId="0" fontId="29" fillId="0" borderId="0" xfId="2" applyFill="1" applyProtection="1">
      <protection hidden="1"/>
    </xf>
    <xf numFmtId="49" fontId="3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Font="1" applyFill="1" applyBorder="1" applyProtection="1">
      <protection hidden="1"/>
    </xf>
    <xf numFmtId="0" fontId="3" fillId="0" borderId="0" xfId="2" applyFont="1" applyFill="1" applyBorder="1" applyAlignment="1" applyProtection="1">
      <alignment vertical="center"/>
      <protection hidden="1"/>
    </xf>
    <xf numFmtId="0" fontId="3" fillId="0" borderId="0" xfId="2" applyFont="1" applyFill="1" applyBorder="1" applyProtection="1">
      <protection hidden="1"/>
    </xf>
    <xf numFmtId="0" fontId="29" fillId="0" borderId="0" xfId="2" applyFill="1"/>
    <xf numFmtId="49" fontId="3" fillId="0" borderId="0" xfId="2" applyNumberFormat="1" applyFont="1" applyFill="1" applyBorder="1" applyAlignment="1" applyProtection="1">
      <alignment horizontal="left"/>
      <protection hidden="1"/>
    </xf>
    <xf numFmtId="0" fontId="6" fillId="0" borderId="0" xfId="2" applyFont="1" applyFill="1" applyBorder="1" applyProtection="1">
      <protection hidden="1"/>
    </xf>
    <xf numFmtId="0" fontId="29" fillId="0" borderId="0" xfId="2" applyFill="1" applyProtection="1">
      <protection locked="0"/>
    </xf>
    <xf numFmtId="0" fontId="31" fillId="0" borderId="0" xfId="2" applyFont="1" applyFill="1" applyBorder="1" applyProtection="1">
      <protection hidden="1"/>
    </xf>
    <xf numFmtId="0" fontId="31" fillId="0" borderId="0" xfId="2" applyFont="1" applyFill="1" applyBorder="1" applyAlignment="1" applyProtection="1">
      <alignment horizontal="right"/>
      <protection hidden="1"/>
    </xf>
    <xf numFmtId="0" fontId="31" fillId="0" borderId="0" xfId="2" applyFont="1" applyFill="1" applyProtection="1">
      <protection hidden="1"/>
    </xf>
    <xf numFmtId="0" fontId="31" fillId="0" borderId="0" xfId="2" applyFont="1" applyFill="1"/>
    <xf numFmtId="0" fontId="47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ill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46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/>
    <xf numFmtId="0" fontId="15" fillId="0" borderId="0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/>
    <xf numFmtId="0" fontId="7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/>
    <xf numFmtId="0" fontId="3" fillId="0" borderId="0" xfId="0" applyFont="1" applyFill="1" applyBorder="1" applyAlignment="1" applyProtection="1">
      <alignment vertical="center"/>
      <protection hidden="1"/>
    </xf>
    <xf numFmtId="170" fontId="1" fillId="10" borderId="4" xfId="8" applyNumberFormat="1" applyFill="1" applyBorder="1" applyProtection="1">
      <protection hidden="1"/>
    </xf>
    <xf numFmtId="0" fontId="1" fillId="10" borderId="4" xfId="8" applyFill="1" applyBorder="1" applyAlignment="1" applyProtection="1">
      <alignment horizontal="right"/>
      <protection hidden="1"/>
    </xf>
    <xf numFmtId="4" fontId="1" fillId="10" borderId="0" xfId="8" applyNumberFormat="1" applyFill="1" applyAlignment="1" applyProtection="1">
      <alignment horizontal="left"/>
      <protection hidden="1"/>
    </xf>
    <xf numFmtId="166" fontId="5" fillId="10" borderId="4" xfId="8" applyNumberFormat="1" applyFont="1" applyFill="1" applyBorder="1" applyProtection="1">
      <protection hidden="1"/>
    </xf>
    <xf numFmtId="0" fontId="5" fillId="10" borderId="0" xfId="8" applyFont="1" applyFill="1" applyBorder="1" applyAlignment="1" applyProtection="1">
      <alignment horizontal="left"/>
      <protection hidden="1"/>
    </xf>
    <xf numFmtId="0" fontId="48" fillId="10" borderId="0" xfId="8" applyFont="1" applyFill="1"/>
    <xf numFmtId="0" fontId="49" fillId="10" borderId="0" xfId="8" applyFont="1" applyFill="1"/>
    <xf numFmtId="0" fontId="3" fillId="1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3" fillId="10" borderId="0" xfId="2" applyNumberFormat="1" applyFont="1" applyFill="1" applyBorder="1" applyAlignment="1" applyProtection="1">
      <alignment horizontal="left" vertical="center"/>
      <protection hidden="1"/>
    </xf>
    <xf numFmtId="0" fontId="3" fillId="10" borderId="0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Alignment="1" applyProtection="1">
      <alignment vertical="center"/>
      <protection locked="0"/>
    </xf>
    <xf numFmtId="4" fontId="4" fillId="17" borderId="13" xfId="2" applyNumberFormat="1" applyFont="1" applyFill="1" applyBorder="1" applyAlignment="1" applyProtection="1">
      <alignment horizontal="center" vertical="center"/>
      <protection locked="0"/>
    </xf>
    <xf numFmtId="4" fontId="4" fillId="17" borderId="14" xfId="2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Alignment="1"/>
    <xf numFmtId="49" fontId="7" fillId="0" borderId="3" xfId="4" applyNumberFormat="1" applyFont="1" applyFill="1" applyBorder="1" applyAlignment="1" applyProtection="1">
      <alignment horizontal="center"/>
      <protection locked="0"/>
    </xf>
    <xf numFmtId="49" fontId="2" fillId="10" borderId="3" xfId="4" applyNumberFormat="1" applyFont="1" applyFill="1" applyBorder="1" applyAlignment="1" applyProtection="1">
      <alignment horizontal="center"/>
      <protection locked="0"/>
    </xf>
    <xf numFmtId="0" fontId="5" fillId="9" borderId="9" xfId="0" applyFont="1" applyFill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0" fontId="5" fillId="9" borderId="10" xfId="0" applyFont="1" applyFill="1" applyBorder="1" applyAlignment="1" applyProtection="1">
      <alignment horizontal="center" vertical="center"/>
      <protection locked="0"/>
    </xf>
    <xf numFmtId="0" fontId="5" fillId="9" borderId="11" xfId="0" applyFont="1" applyFill="1" applyBorder="1" applyAlignment="1" applyProtection="1">
      <alignment horizontal="center" vertical="center"/>
      <protection locked="0"/>
    </xf>
    <xf numFmtId="0" fontId="5" fillId="9" borderId="3" xfId="0" applyFont="1" applyFill="1" applyBorder="1" applyAlignment="1" applyProtection="1">
      <alignment horizontal="center" vertical="center"/>
      <protection locked="0"/>
    </xf>
    <xf numFmtId="0" fontId="5" fillId="9" borderId="12" xfId="0" applyFont="1" applyFill="1" applyBorder="1" applyAlignment="1" applyProtection="1">
      <alignment horizontal="center" vertical="center"/>
      <protection locked="0"/>
    </xf>
    <xf numFmtId="4" fontId="4" fillId="18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29" fillId="10" borderId="18" xfId="2" applyFill="1" applyBorder="1" applyAlignment="1" applyProtection="1">
      <protection hidden="1"/>
    </xf>
    <xf numFmtId="0" fontId="0" fillId="0" borderId="19" xfId="0" applyBorder="1" applyAlignment="1"/>
    <xf numFmtId="0" fontId="0" fillId="0" borderId="20" xfId="0" applyBorder="1" applyAlignment="1"/>
    <xf numFmtId="4" fontId="4" fillId="0" borderId="21" xfId="2" applyNumberFormat="1" applyFont="1" applyFill="1" applyBorder="1" applyAlignment="1" applyProtection="1">
      <alignment horizontal="center" vertical="center"/>
      <protection hidden="1"/>
    </xf>
    <xf numFmtId="4" fontId="4" fillId="0" borderId="22" xfId="2" applyNumberFormat="1" applyFont="1" applyFill="1" applyBorder="1" applyAlignment="1" applyProtection="1">
      <alignment horizontal="center" vertical="center"/>
      <protection hidden="1"/>
    </xf>
    <xf numFmtId="4" fontId="4" fillId="0" borderId="23" xfId="2" applyNumberFormat="1" applyFont="1" applyFill="1" applyBorder="1" applyAlignment="1" applyProtection="1">
      <alignment horizontal="center" vertical="center"/>
      <protection hidden="1"/>
    </xf>
    <xf numFmtId="4" fontId="4" fillId="0" borderId="11" xfId="2" applyNumberFormat="1" applyFont="1" applyFill="1" applyBorder="1" applyAlignment="1" applyProtection="1">
      <alignment horizontal="center" vertical="center"/>
      <protection hidden="1"/>
    </xf>
    <xf numFmtId="4" fontId="4" fillId="0" borderId="3" xfId="2" applyNumberFormat="1" applyFont="1" applyFill="1" applyBorder="1" applyAlignment="1" applyProtection="1">
      <alignment horizontal="center" vertical="center"/>
      <protection hidden="1"/>
    </xf>
    <xf numFmtId="4" fontId="4" fillId="0" borderId="12" xfId="2" applyNumberFormat="1" applyFont="1" applyFill="1" applyBorder="1" applyAlignment="1" applyProtection="1">
      <alignment horizontal="center" vertical="center"/>
      <protection hidden="1"/>
    </xf>
    <xf numFmtId="0" fontId="29" fillId="10" borderId="24" xfId="2" applyFill="1" applyBorder="1" applyAlignment="1" applyProtection="1">
      <protection hidden="1"/>
    </xf>
    <xf numFmtId="0" fontId="29" fillId="10" borderId="25" xfId="2" applyFill="1" applyBorder="1" applyAlignment="1" applyProtection="1">
      <protection hidden="1"/>
    </xf>
    <xf numFmtId="0" fontId="29" fillId="10" borderId="26" xfId="2" applyFill="1" applyBorder="1" applyAlignment="1" applyProtection="1">
      <protection hidden="1"/>
    </xf>
    <xf numFmtId="0" fontId="29" fillId="10" borderId="27" xfId="2" applyFill="1" applyBorder="1" applyAlignment="1" applyProtection="1">
      <protection hidden="1"/>
    </xf>
    <xf numFmtId="0" fontId="29" fillId="10" borderId="28" xfId="2" applyFill="1" applyBorder="1" applyAlignment="1" applyProtection="1">
      <protection hidden="1"/>
    </xf>
    <xf numFmtId="0" fontId="29" fillId="10" borderId="29" xfId="2" applyFill="1" applyBorder="1" applyAlignment="1" applyProtection="1">
      <protection hidden="1"/>
    </xf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49" fontId="7" fillId="17" borderId="3" xfId="2" applyNumberFormat="1" applyFont="1" applyFill="1" applyBorder="1" applyAlignment="1" applyProtection="1">
      <alignment horizontal="left" vertical="center"/>
      <protection locked="0"/>
    </xf>
    <xf numFmtId="4" fontId="7" fillId="17" borderId="3" xfId="2" applyNumberFormat="1" applyFont="1" applyFill="1" applyBorder="1" applyAlignment="1" applyProtection="1">
      <alignment horizontal="left" vertical="center"/>
      <protection locked="0"/>
    </xf>
    <xf numFmtId="49" fontId="4" fillId="17" borderId="3" xfId="2" applyNumberFormat="1" applyFont="1" applyFill="1" applyBorder="1" applyAlignment="1" applyProtection="1">
      <alignment horizontal="left"/>
      <protection locked="0"/>
    </xf>
    <xf numFmtId="0" fontId="3" fillId="10" borderId="9" xfId="2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17" borderId="3" xfId="2" applyNumberFormat="1" applyFont="1" applyFill="1" applyBorder="1" applyAlignment="1" applyProtection="1">
      <alignment horizontal="center" vertical="center"/>
      <protection locked="0"/>
    </xf>
    <xf numFmtId="14" fontId="7" fillId="17" borderId="3" xfId="5" applyNumberFormat="1" applyFont="1" applyFill="1" applyBorder="1" applyAlignment="1" applyProtection="1">
      <alignment horizontal="left" vertical="center"/>
      <protection locked="0"/>
    </xf>
    <xf numFmtId="0" fontId="7" fillId="17" borderId="3" xfId="5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169" fontId="7" fillId="17" borderId="13" xfId="2" applyNumberFormat="1" applyFont="1" applyFill="1" applyBorder="1" applyAlignment="1" applyProtection="1">
      <alignment horizontal="right"/>
      <protection locked="0"/>
    </xf>
    <xf numFmtId="169" fontId="7" fillId="17" borderId="14" xfId="2" applyNumberFormat="1" applyFont="1" applyFill="1" applyBorder="1" applyAlignment="1" applyProtection="1">
      <alignment horizontal="right"/>
      <protection locked="0"/>
    </xf>
    <xf numFmtId="169" fontId="7" fillId="17" borderId="6" xfId="2" applyNumberFormat="1" applyFont="1" applyFill="1" applyBorder="1" applyAlignment="1" applyProtection="1">
      <alignment horizontal="right"/>
      <protection locked="0"/>
    </xf>
    <xf numFmtId="49" fontId="37" fillId="17" borderId="13" xfId="2" applyNumberFormat="1" applyFont="1" applyFill="1" applyBorder="1" applyAlignment="1" applyProtection="1">
      <alignment horizontal="left"/>
      <protection locked="0"/>
    </xf>
    <xf numFmtId="49" fontId="37" fillId="17" borderId="14" xfId="2" applyNumberFormat="1" applyFont="1" applyFill="1" applyBorder="1" applyAlignment="1" applyProtection="1">
      <alignment horizontal="left"/>
      <protection locked="0"/>
    </xf>
    <xf numFmtId="49" fontId="37" fillId="17" borderId="6" xfId="2" applyNumberFormat="1" applyFont="1" applyFill="1" applyBorder="1" applyAlignment="1" applyProtection="1">
      <alignment horizontal="left"/>
      <protection locked="0"/>
    </xf>
    <xf numFmtId="0" fontId="3" fillId="10" borderId="5" xfId="2" applyFont="1" applyFill="1" applyBorder="1" applyAlignment="1" applyProtection="1">
      <alignment horizontal="center" vertical="center"/>
      <protection hidden="1"/>
    </xf>
    <xf numFmtId="0" fontId="3" fillId="10" borderId="11" xfId="2" applyFont="1" applyFill="1" applyBorder="1" applyAlignment="1" applyProtection="1">
      <alignment horizontal="center" vertical="center"/>
      <protection hidden="1"/>
    </xf>
    <xf numFmtId="0" fontId="3" fillId="10" borderId="3" xfId="2" applyFont="1" applyFill="1" applyBorder="1" applyAlignment="1" applyProtection="1">
      <alignment horizontal="center" vertical="center"/>
      <protection hidden="1"/>
    </xf>
    <xf numFmtId="4" fontId="4" fillId="17" borderId="6" xfId="2" applyNumberFormat="1" applyFont="1" applyFill="1" applyBorder="1" applyAlignment="1" applyProtection="1">
      <alignment horizontal="center" vertical="center"/>
      <protection locked="0"/>
    </xf>
    <xf numFmtId="165" fontId="7" fillId="17" borderId="4" xfId="2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left" vertical="center"/>
    </xf>
    <xf numFmtId="166" fontId="7" fillId="17" borderId="3" xfId="5" applyNumberFormat="1" applyFont="1" applyFill="1" applyBorder="1" applyAlignment="1" applyProtection="1">
      <alignment horizontal="left" vertical="center"/>
      <protection locked="0"/>
    </xf>
    <xf numFmtId="166" fontId="0" fillId="0" borderId="3" xfId="0" applyNumberFormat="1" applyBorder="1" applyAlignment="1">
      <alignment horizontal="left"/>
    </xf>
    <xf numFmtId="0" fontId="2" fillId="10" borderId="0" xfId="2" applyFont="1" applyFill="1" applyBorder="1" applyAlignment="1" applyProtection="1">
      <alignment horizontal="center"/>
      <protection hidden="1"/>
    </xf>
    <xf numFmtId="0" fontId="7" fillId="17" borderId="3" xfId="5" applyNumberFormat="1" applyFont="1" applyFill="1" applyBorder="1" applyAlignment="1" applyProtection="1">
      <alignment horizontal="left" vertical="center"/>
      <protection locked="0" hidden="1"/>
    </xf>
    <xf numFmtId="0" fontId="2" fillId="0" borderId="3" xfId="0" applyNumberFormat="1" applyFont="1" applyBorder="1" applyAlignment="1" applyProtection="1">
      <alignment horizontal="left" vertical="center"/>
      <protection locked="0"/>
    </xf>
    <xf numFmtId="4" fontId="7" fillId="17" borderId="3" xfId="2" applyNumberFormat="1" applyFon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49" fontId="3" fillId="12" borderId="3" xfId="2" applyNumberFormat="1" applyFont="1" applyFill="1" applyBorder="1" applyAlignment="1" applyProtection="1">
      <alignment horizontal="left"/>
      <protection locked="0"/>
    </xf>
    <xf numFmtId="0" fontId="3" fillId="10" borderId="0" xfId="0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49" fontId="3" fillId="0" borderId="0" xfId="2" applyNumberFormat="1" applyFont="1" applyFill="1" applyBorder="1" applyAlignment="1" applyProtection="1">
      <alignment horizontal="left"/>
      <protection hidden="1"/>
    </xf>
    <xf numFmtId="0" fontId="7" fillId="17" borderId="13" xfId="2" applyNumberFormat="1" applyFont="1" applyFill="1" applyBorder="1" applyAlignment="1" applyProtection="1">
      <alignment horizontal="center" vertical="center"/>
      <protection locked="0"/>
    </xf>
    <xf numFmtId="0" fontId="7" fillId="17" borderId="14" xfId="2" applyNumberFormat="1" applyFont="1" applyFill="1" applyBorder="1" applyAlignment="1" applyProtection="1">
      <alignment horizontal="center" vertical="center"/>
      <protection locked="0"/>
    </xf>
    <xf numFmtId="0" fontId="3" fillId="10" borderId="9" xfId="2" applyFont="1" applyFill="1" applyBorder="1" applyAlignment="1" applyProtection="1">
      <alignment horizontal="center" vertical="center" wrapText="1"/>
      <protection hidden="1"/>
    </xf>
    <xf numFmtId="0" fontId="3" fillId="10" borderId="5" xfId="2" applyFont="1" applyFill="1" applyBorder="1" applyAlignment="1" applyProtection="1">
      <alignment horizontal="center" vertical="center" wrapText="1"/>
      <protection hidden="1"/>
    </xf>
    <xf numFmtId="0" fontId="3" fillId="10" borderId="10" xfId="2" applyFont="1" applyFill="1" applyBorder="1" applyAlignment="1" applyProtection="1">
      <alignment horizontal="center" vertical="center" wrapText="1"/>
      <protection hidden="1"/>
    </xf>
    <xf numFmtId="0" fontId="3" fillId="10" borderId="11" xfId="2" applyFont="1" applyFill="1" applyBorder="1" applyAlignment="1" applyProtection="1">
      <alignment horizontal="center" vertical="center" wrapText="1"/>
      <protection hidden="1"/>
    </xf>
    <xf numFmtId="0" fontId="3" fillId="10" borderId="3" xfId="2" applyFont="1" applyFill="1" applyBorder="1" applyAlignment="1" applyProtection="1">
      <alignment horizontal="center" vertical="center" wrapText="1"/>
      <protection hidden="1"/>
    </xf>
    <xf numFmtId="0" fontId="3" fillId="10" borderId="12" xfId="2" applyFont="1" applyFill="1" applyBorder="1" applyAlignment="1" applyProtection="1">
      <alignment horizontal="center" vertical="center" wrapText="1"/>
      <protection hidden="1"/>
    </xf>
    <xf numFmtId="167" fontId="7" fillId="17" borderId="13" xfId="2" applyNumberFormat="1" applyFont="1" applyFill="1" applyBorder="1" applyAlignment="1" applyProtection="1">
      <alignment horizontal="center"/>
      <protection locked="0"/>
    </xf>
    <xf numFmtId="167" fontId="7" fillId="17" borderId="14" xfId="2" applyNumberFormat="1" applyFont="1" applyFill="1" applyBorder="1" applyAlignment="1" applyProtection="1">
      <alignment horizontal="center"/>
      <protection locked="0"/>
    </xf>
    <xf numFmtId="167" fontId="7" fillId="17" borderId="6" xfId="2" applyNumberFormat="1" applyFont="1" applyFill="1" applyBorder="1" applyAlignment="1" applyProtection="1">
      <alignment horizontal="center"/>
      <protection locked="0"/>
    </xf>
    <xf numFmtId="0" fontId="29" fillId="10" borderId="3" xfId="2" applyFill="1" applyBorder="1" applyAlignment="1" applyProtection="1">
      <alignment horizontal="left"/>
      <protection hidden="1"/>
    </xf>
    <xf numFmtId="49" fontId="3" fillId="10" borderId="0" xfId="2" applyNumberFormat="1" applyFont="1" applyFill="1" applyBorder="1" applyAlignment="1" applyProtection="1">
      <alignment horizontal="left"/>
      <protection hidden="1"/>
    </xf>
    <xf numFmtId="0" fontId="4" fillId="17" borderId="13" xfId="2" applyFont="1" applyFill="1" applyBorder="1" applyAlignment="1" applyProtection="1">
      <alignment horizontal="center" vertical="center"/>
      <protection locked="0"/>
    </xf>
    <xf numFmtId="0" fontId="4" fillId="17" borderId="6" xfId="2" applyFont="1" applyFill="1" applyBorder="1" applyAlignment="1" applyProtection="1">
      <alignment horizontal="center" vertical="center"/>
      <protection locked="0"/>
    </xf>
    <xf numFmtId="0" fontId="2" fillId="10" borderId="13" xfId="2" applyFont="1" applyFill="1" applyBorder="1" applyAlignment="1" applyProtection="1">
      <alignment horizontal="center" vertical="center"/>
      <protection hidden="1"/>
    </xf>
    <xf numFmtId="0" fontId="2" fillId="10" borderId="14" xfId="2" applyFont="1" applyFill="1" applyBorder="1" applyAlignment="1" applyProtection="1">
      <alignment horizontal="center" vertical="center"/>
      <protection hidden="1"/>
    </xf>
    <xf numFmtId="0" fontId="2" fillId="10" borderId="6" xfId="2" applyFont="1" applyFill="1" applyBorder="1" applyAlignment="1" applyProtection="1">
      <alignment horizontal="center" vertical="center"/>
      <protection hidden="1"/>
    </xf>
    <xf numFmtId="165" fontId="7" fillId="17" borderId="13" xfId="2" applyNumberFormat="1" applyFont="1" applyFill="1" applyBorder="1" applyAlignment="1" applyProtection="1">
      <alignment horizontal="right"/>
      <protection locked="0"/>
    </xf>
    <xf numFmtId="165" fontId="7" fillId="17" borderId="14" xfId="2" applyNumberFormat="1" applyFont="1" applyFill="1" applyBorder="1" applyAlignment="1" applyProtection="1">
      <alignment horizontal="right"/>
      <protection locked="0"/>
    </xf>
    <xf numFmtId="0" fontId="32" fillId="2" borderId="6" xfId="2" applyFont="1" applyFill="1" applyBorder="1" applyAlignment="1" applyProtection="1">
      <alignment horizontal="center"/>
      <protection hidden="1"/>
    </xf>
    <xf numFmtId="0" fontId="32" fillId="2" borderId="4" xfId="2" applyFont="1" applyFill="1" applyBorder="1" applyAlignment="1" applyProtection="1">
      <alignment horizontal="center"/>
      <protection hidden="1"/>
    </xf>
    <xf numFmtId="0" fontId="7" fillId="17" borderId="4" xfId="2" applyNumberFormat="1" applyFont="1" applyFill="1" applyBorder="1" applyAlignment="1" applyProtection="1">
      <alignment horizontal="center" vertical="center"/>
      <protection locked="0"/>
    </xf>
    <xf numFmtId="49" fontId="7" fillId="17" borderId="3" xfId="2" applyNumberFormat="1" applyFont="1" applyFill="1" applyBorder="1" applyAlignment="1" applyProtection="1">
      <alignment horizontal="center"/>
      <protection locked="0"/>
    </xf>
    <xf numFmtId="4" fontId="7" fillId="17" borderId="13" xfId="2" applyNumberFormat="1" applyFont="1" applyFill="1" applyBorder="1" applyAlignment="1" applyProtection="1">
      <alignment horizontal="center" vertical="center"/>
      <protection locked="0"/>
    </xf>
    <xf numFmtId="4" fontId="7" fillId="17" borderId="14" xfId="2" applyNumberFormat="1" applyFont="1" applyFill="1" applyBorder="1" applyAlignment="1" applyProtection="1">
      <alignment horizontal="center" vertical="center"/>
      <protection locked="0"/>
    </xf>
    <xf numFmtId="0" fontId="11" fillId="2" borderId="0" xfId="2" applyFont="1" applyFill="1" applyBorder="1" applyAlignment="1" applyProtection="1">
      <alignment horizontal="center" textRotation="90"/>
      <protection hidden="1"/>
    </xf>
    <xf numFmtId="4" fontId="4" fillId="17" borderId="3" xfId="2" applyNumberFormat="1" applyFont="1" applyFill="1" applyBorder="1" applyAlignment="1" applyProtection="1">
      <alignment horizontal="left" vertical="center"/>
      <protection locked="0"/>
    </xf>
    <xf numFmtId="4" fontId="4" fillId="14" borderId="13" xfId="2" applyNumberFormat="1" applyFont="1" applyFill="1" applyBorder="1" applyAlignment="1" applyProtection="1">
      <alignment horizontal="center" vertical="center"/>
      <protection hidden="1"/>
    </xf>
    <xf numFmtId="4" fontId="4" fillId="14" borderId="14" xfId="2" applyNumberFormat="1" applyFont="1" applyFill="1" applyBorder="1" applyAlignment="1" applyProtection="1">
      <alignment horizontal="center" vertical="center"/>
      <protection hidden="1"/>
    </xf>
    <xf numFmtId="4" fontId="4" fillId="14" borderId="6" xfId="2" applyNumberFormat="1" applyFont="1" applyFill="1" applyBorder="1" applyAlignment="1" applyProtection="1">
      <alignment horizontal="center" vertical="center"/>
      <protection hidden="1"/>
    </xf>
    <xf numFmtId="4" fontId="7" fillId="17" borderId="4" xfId="2" applyNumberFormat="1" applyFont="1" applyFill="1" applyBorder="1" applyAlignment="1" applyProtection="1">
      <alignment horizontal="center" vertical="center"/>
      <protection locked="0"/>
    </xf>
    <xf numFmtId="0" fontId="4" fillId="17" borderId="9" xfId="2" applyFont="1" applyFill="1" applyBorder="1" applyAlignment="1" applyProtection="1">
      <alignment horizontal="center" vertical="center"/>
      <protection locked="0"/>
    </xf>
    <xf numFmtId="0" fontId="4" fillId="17" borderId="5" xfId="2" applyFont="1" applyFill="1" applyBorder="1" applyAlignment="1" applyProtection="1">
      <alignment horizontal="center" vertical="center"/>
      <protection locked="0"/>
    </xf>
    <xf numFmtId="0" fontId="4" fillId="17" borderId="10" xfId="2" applyFont="1" applyFill="1" applyBorder="1" applyAlignment="1" applyProtection="1">
      <alignment horizontal="center" vertical="center"/>
      <protection locked="0"/>
    </xf>
    <xf numFmtId="0" fontId="4" fillId="17" borderId="1" xfId="2" applyFont="1" applyFill="1" applyBorder="1" applyAlignment="1" applyProtection="1">
      <alignment horizontal="center" vertical="center"/>
      <protection locked="0"/>
    </xf>
    <xf numFmtId="0" fontId="4" fillId="17" borderId="0" xfId="2" applyFont="1" applyFill="1" applyBorder="1" applyAlignment="1" applyProtection="1">
      <alignment horizontal="center" vertical="center"/>
      <protection locked="0"/>
    </xf>
    <xf numFmtId="0" fontId="4" fillId="17" borderId="2" xfId="2" applyFont="1" applyFill="1" applyBorder="1" applyAlignment="1" applyProtection="1">
      <alignment horizontal="center" vertical="center"/>
      <protection locked="0"/>
    </xf>
    <xf numFmtId="0" fontId="4" fillId="17" borderId="11" xfId="2" applyFont="1" applyFill="1" applyBorder="1" applyAlignment="1" applyProtection="1">
      <alignment horizontal="center" vertical="center"/>
      <protection locked="0"/>
    </xf>
    <xf numFmtId="0" fontId="4" fillId="17" borderId="3" xfId="2" applyFont="1" applyFill="1" applyBorder="1" applyAlignment="1" applyProtection="1">
      <alignment horizontal="center" vertical="center"/>
      <protection locked="0"/>
    </xf>
    <xf numFmtId="0" fontId="4" fillId="17" borderId="12" xfId="2" applyFont="1" applyFill="1" applyBorder="1" applyAlignment="1" applyProtection="1">
      <alignment horizontal="center" vertical="center"/>
      <protection locked="0"/>
    </xf>
    <xf numFmtId="0" fontId="3" fillId="10" borderId="11" xfId="2" applyFont="1" applyFill="1" applyBorder="1" applyAlignment="1" applyProtection="1">
      <alignment horizontal="center" vertical="top"/>
      <protection hidden="1"/>
    </xf>
    <xf numFmtId="0" fontId="3" fillId="10" borderId="12" xfId="2" applyFont="1" applyFill="1" applyBorder="1" applyAlignment="1" applyProtection="1">
      <alignment horizontal="center" vertical="top"/>
      <protection hidden="1"/>
    </xf>
    <xf numFmtId="2" fontId="2" fillId="3" borderId="13" xfId="2" applyNumberFormat="1" applyFont="1" applyFill="1" applyBorder="1" applyAlignment="1" applyProtection="1">
      <alignment horizontal="center" vertical="center" wrapText="1"/>
      <protection hidden="1"/>
    </xf>
    <xf numFmtId="2" fontId="2" fillId="3" borderId="14" xfId="2" applyNumberFormat="1" applyFont="1" applyFill="1" applyBorder="1" applyAlignment="1" applyProtection="1">
      <alignment horizontal="center" vertical="center" wrapText="1"/>
      <protection hidden="1"/>
    </xf>
    <xf numFmtId="2" fontId="2" fillId="3" borderId="6" xfId="2" applyNumberFormat="1" applyFont="1" applyFill="1" applyBorder="1" applyAlignment="1" applyProtection="1">
      <alignment horizontal="center" vertical="center" wrapText="1"/>
      <protection hidden="1"/>
    </xf>
    <xf numFmtId="0" fontId="31" fillId="10" borderId="13" xfId="2" applyFont="1" applyFill="1" applyBorder="1" applyAlignment="1" applyProtection="1">
      <alignment horizontal="center" vertical="center" wrapText="1"/>
      <protection hidden="1"/>
    </xf>
    <xf numFmtId="0" fontId="31" fillId="10" borderId="14" xfId="2" applyFont="1" applyFill="1" applyBorder="1" applyAlignment="1" applyProtection="1">
      <alignment horizontal="center" vertical="center" wrapText="1"/>
      <protection hidden="1"/>
    </xf>
    <xf numFmtId="0" fontId="31" fillId="10" borderId="6" xfId="2" applyFont="1" applyFill="1" applyBorder="1" applyAlignment="1" applyProtection="1">
      <alignment horizontal="center" vertical="center" wrapText="1"/>
      <protection hidden="1"/>
    </xf>
    <xf numFmtId="0" fontId="4" fillId="0" borderId="5" xfId="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4" fillId="0" borderId="5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49" fontId="3" fillId="10" borderId="0" xfId="2" applyNumberFormat="1" applyFont="1" applyFill="1" applyBorder="1" applyAlignment="1" applyProtection="1">
      <alignment horizontal="left" vertical="center"/>
      <protection hidden="1"/>
    </xf>
    <xf numFmtId="0" fontId="3" fillId="10" borderId="9" xfId="2" applyFont="1" applyFill="1" applyBorder="1" applyAlignment="1" applyProtection="1">
      <alignment horizontal="center"/>
      <protection hidden="1"/>
    </xf>
    <xf numFmtId="0" fontId="3" fillId="10" borderId="5" xfId="2" applyFont="1" applyFill="1" applyBorder="1" applyAlignment="1" applyProtection="1">
      <alignment horizontal="center"/>
      <protection hidden="1"/>
    </xf>
    <xf numFmtId="0" fontId="3" fillId="10" borderId="10" xfId="2" applyFont="1" applyFill="1" applyBorder="1" applyAlignment="1" applyProtection="1">
      <alignment horizontal="center"/>
      <protection hidden="1"/>
    </xf>
    <xf numFmtId="0" fontId="3" fillId="12" borderId="0" xfId="2" applyFont="1" applyFill="1" applyBorder="1" applyAlignment="1" applyProtection="1">
      <alignment horizontal="left" vertical="center"/>
      <protection hidden="1"/>
    </xf>
    <xf numFmtId="0" fontId="3" fillId="10" borderId="3" xfId="2" applyFont="1" applyFill="1" applyBorder="1" applyAlignment="1" applyProtection="1">
      <alignment horizontal="center" vertical="top"/>
      <protection hidden="1"/>
    </xf>
    <xf numFmtId="4" fontId="4" fillId="17" borderId="9" xfId="2" applyNumberFormat="1" applyFont="1" applyFill="1" applyBorder="1" applyAlignment="1" applyProtection="1">
      <alignment horizontal="center" vertical="center"/>
      <protection locked="0"/>
    </xf>
    <xf numFmtId="4" fontId="4" fillId="17" borderId="5" xfId="2" applyNumberFormat="1" applyFont="1" applyFill="1" applyBorder="1" applyAlignment="1" applyProtection="1">
      <alignment horizontal="center" vertical="center"/>
      <protection locked="0"/>
    </xf>
    <xf numFmtId="4" fontId="4" fillId="17" borderId="10" xfId="2" applyNumberFormat="1" applyFont="1" applyFill="1" applyBorder="1" applyAlignment="1" applyProtection="1">
      <alignment horizontal="center" vertical="center"/>
      <protection locked="0"/>
    </xf>
    <xf numFmtId="4" fontId="4" fillId="17" borderId="1" xfId="2" applyNumberFormat="1" applyFont="1" applyFill="1" applyBorder="1" applyAlignment="1" applyProtection="1">
      <alignment horizontal="center" vertical="center"/>
      <protection locked="0"/>
    </xf>
    <xf numFmtId="4" fontId="4" fillId="17" borderId="0" xfId="2" applyNumberFormat="1" applyFont="1" applyFill="1" applyBorder="1" applyAlignment="1" applyProtection="1">
      <alignment horizontal="center" vertical="center"/>
      <protection locked="0"/>
    </xf>
    <xf numFmtId="4" fontId="4" fillId="17" borderId="2" xfId="2" applyNumberFormat="1" applyFont="1" applyFill="1" applyBorder="1" applyAlignment="1" applyProtection="1">
      <alignment horizontal="center" vertical="center"/>
      <protection locked="0"/>
    </xf>
    <xf numFmtId="4" fontId="4" fillId="17" borderId="11" xfId="2" applyNumberFormat="1" applyFont="1" applyFill="1" applyBorder="1" applyAlignment="1" applyProtection="1">
      <alignment horizontal="center" vertical="center"/>
      <protection locked="0"/>
    </xf>
    <xf numFmtId="4" fontId="4" fillId="17" borderId="3" xfId="2" applyNumberFormat="1" applyFont="1" applyFill="1" applyBorder="1" applyAlignment="1" applyProtection="1">
      <alignment horizontal="center" vertical="center"/>
      <protection locked="0"/>
    </xf>
    <xf numFmtId="4" fontId="4" fillId="17" borderId="12" xfId="2" applyNumberFormat="1" applyFont="1" applyFill="1" applyBorder="1" applyAlignment="1" applyProtection="1">
      <alignment horizontal="center" vertical="center"/>
      <protection locked="0"/>
    </xf>
    <xf numFmtId="49" fontId="9" fillId="17" borderId="3" xfId="2" applyNumberFormat="1" applyFont="1" applyFill="1" applyBorder="1" applyAlignment="1" applyProtection="1">
      <alignment horizontal="left" vertical="center"/>
      <protection locked="0"/>
    </xf>
    <xf numFmtId="0" fontId="34" fillId="10" borderId="0" xfId="0" applyFont="1" applyFill="1" applyAlignment="1" applyProtection="1">
      <alignment horizontal="left" vertical="center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3" fillId="12" borderId="3" xfId="2" applyFont="1" applyFill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wrapText="1"/>
      <protection hidden="1"/>
    </xf>
    <xf numFmtId="4" fontId="36" fillId="17" borderId="15" xfId="2" applyNumberFormat="1" applyFont="1" applyFill="1" applyBorder="1" applyAlignment="1" applyProtection="1">
      <alignment horizontal="center" vertical="center"/>
      <protection locked="0"/>
    </xf>
    <xf numFmtId="4" fontId="36" fillId="17" borderId="16" xfId="2" applyNumberFormat="1" applyFont="1" applyFill="1" applyBorder="1" applyAlignment="1" applyProtection="1">
      <alignment horizontal="center" vertical="center"/>
      <protection locked="0"/>
    </xf>
    <xf numFmtId="4" fontId="36" fillId="17" borderId="17" xfId="2" applyNumberFormat="1" applyFont="1" applyFill="1" applyBorder="1" applyAlignment="1" applyProtection="1">
      <alignment horizontal="center" vertical="center"/>
      <protection locked="0"/>
    </xf>
    <xf numFmtId="0" fontId="3" fillId="10" borderId="14" xfId="1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31" fillId="10" borderId="9" xfId="2" applyFont="1" applyFill="1" applyBorder="1" applyAlignment="1" applyProtection="1">
      <alignment horizontal="center" vertical="center" wrapText="1"/>
      <protection hidden="1"/>
    </xf>
    <xf numFmtId="0" fontId="31" fillId="10" borderId="5" xfId="2" applyFont="1" applyFill="1" applyBorder="1" applyAlignment="1" applyProtection="1">
      <alignment horizontal="center" vertical="center" wrapText="1"/>
      <protection hidden="1"/>
    </xf>
    <xf numFmtId="0" fontId="31" fillId="10" borderId="10" xfId="2" applyFont="1" applyFill="1" applyBorder="1" applyAlignment="1" applyProtection="1">
      <alignment horizontal="center" vertical="center" wrapText="1"/>
      <protection hidden="1"/>
    </xf>
    <xf numFmtId="0" fontId="31" fillId="10" borderId="11" xfId="2" applyFont="1" applyFill="1" applyBorder="1" applyAlignment="1" applyProtection="1">
      <alignment horizontal="center" vertical="center" wrapText="1"/>
      <protection hidden="1"/>
    </xf>
    <xf numFmtId="0" fontId="31" fillId="10" borderId="3" xfId="2" applyFont="1" applyFill="1" applyBorder="1" applyAlignment="1" applyProtection="1">
      <alignment horizontal="center" vertical="center" wrapText="1"/>
      <protection hidden="1"/>
    </xf>
    <xf numFmtId="0" fontId="31" fillId="10" borderId="12" xfId="2" applyFont="1" applyFill="1" applyBorder="1" applyAlignment="1" applyProtection="1">
      <alignment horizontal="center" vertical="center" wrapText="1"/>
      <protection hidden="1"/>
    </xf>
    <xf numFmtId="4" fontId="4" fillId="0" borderId="13" xfId="0" applyNumberFormat="1" applyFont="1" applyFill="1" applyBorder="1" applyAlignment="1" applyProtection="1">
      <alignment horizontal="center" vertical="center"/>
      <protection hidden="1"/>
    </xf>
    <xf numFmtId="4" fontId="0" fillId="0" borderId="14" xfId="0" applyNumberFormat="1" applyFill="1" applyBorder="1" applyAlignment="1" applyProtection="1">
      <protection hidden="1"/>
    </xf>
    <xf numFmtId="4" fontId="0" fillId="0" borderId="6" xfId="0" applyNumberFormat="1" applyFill="1" applyBorder="1" applyAlignment="1" applyProtection="1">
      <protection hidden="1"/>
    </xf>
    <xf numFmtId="0" fontId="29" fillId="0" borderId="18" xfId="2" applyFill="1" applyBorder="1" applyAlignment="1" applyProtection="1">
      <protection hidden="1"/>
    </xf>
    <xf numFmtId="0" fontId="0" fillId="0" borderId="19" xfId="0" applyFill="1" applyBorder="1" applyAlignment="1"/>
    <xf numFmtId="0" fontId="0" fillId="0" borderId="20" xfId="0" applyFill="1" applyBorder="1" applyAlignment="1"/>
    <xf numFmtId="4" fontId="7" fillId="13" borderId="3" xfId="2" applyNumberFormat="1" applyFont="1" applyFill="1" applyBorder="1" applyAlignment="1" applyProtection="1">
      <alignment horizontal="left"/>
      <protection hidden="1"/>
    </xf>
    <xf numFmtId="0" fontId="3" fillId="10" borderId="10" xfId="2" applyFont="1" applyFill="1" applyBorder="1" applyAlignment="1" applyProtection="1">
      <alignment horizontal="center" vertical="center"/>
      <protection hidden="1"/>
    </xf>
    <xf numFmtId="0" fontId="3" fillId="10" borderId="12" xfId="2" applyFont="1" applyFill="1" applyBorder="1" applyAlignment="1" applyProtection="1">
      <alignment horizontal="center" vertical="center"/>
      <protection hidden="1"/>
    </xf>
    <xf numFmtId="4" fontId="7" fillId="17" borderId="13" xfId="2" applyNumberFormat="1" applyFont="1" applyFill="1" applyBorder="1" applyAlignment="1" applyProtection="1">
      <alignment horizontal="center"/>
      <protection locked="0"/>
    </xf>
    <xf numFmtId="4" fontId="7" fillId="17" borderId="14" xfId="2" applyNumberFormat="1" applyFont="1" applyFill="1" applyBorder="1" applyAlignment="1" applyProtection="1">
      <alignment horizontal="center"/>
      <protection locked="0"/>
    </xf>
    <xf numFmtId="0" fontId="3" fillId="10" borderId="3" xfId="0" applyFont="1" applyFill="1" applyBorder="1" applyAlignment="1" applyProtection="1">
      <alignment horizontal="center"/>
      <protection locked="0"/>
    </xf>
    <xf numFmtId="0" fontId="6" fillId="10" borderId="3" xfId="0" applyFont="1" applyFill="1" applyBorder="1" applyAlignment="1" applyProtection="1">
      <alignment horizontal="center"/>
      <protection locked="0"/>
    </xf>
    <xf numFmtId="168" fontId="12" fillId="2" borderId="0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2" fillId="10" borderId="0" xfId="0" applyFont="1" applyFill="1" applyBorder="1" applyAlignment="1" applyProtection="1">
      <alignment vertical="center" wrapText="1"/>
      <protection hidden="1"/>
    </xf>
    <xf numFmtId="49" fontId="26" fillId="10" borderId="0" xfId="0" applyNumberFormat="1" applyFont="1" applyFill="1" applyBorder="1" applyAlignment="1" applyProtection="1">
      <alignment vertical="center"/>
      <protection hidden="1"/>
    </xf>
    <xf numFmtId="0" fontId="26" fillId="10" borderId="0" xfId="0" applyFont="1" applyFill="1" applyBorder="1" applyAlignment="1" applyProtection="1">
      <alignment horizontal="left" vertical="center" wrapText="1"/>
      <protection hidden="1"/>
    </xf>
    <xf numFmtId="0" fontId="5" fillId="0" borderId="3" xfId="0" applyNumberFormat="1" applyFont="1" applyFill="1" applyBorder="1" applyAlignment="1" applyProtection="1">
      <alignment horizontal="left" vertical="center"/>
      <protection hidden="1"/>
    </xf>
    <xf numFmtId="0" fontId="13" fillId="10" borderId="3" xfId="0" applyFont="1" applyFill="1" applyBorder="1" applyAlignment="1" applyProtection="1">
      <alignment horizontal="center"/>
      <protection locked="0"/>
    </xf>
    <xf numFmtId="0" fontId="26" fillId="10" borderId="0" xfId="0" applyFont="1" applyFill="1" applyBorder="1" applyAlignment="1" applyProtection="1">
      <alignment wrapText="1"/>
      <protection hidden="1"/>
    </xf>
    <xf numFmtId="0" fontId="27" fillId="0" borderId="0" xfId="0" applyFont="1" applyAlignment="1"/>
    <xf numFmtId="0" fontId="3" fillId="10" borderId="9" xfId="0" applyFont="1" applyFill="1" applyBorder="1" applyAlignment="1" applyProtection="1">
      <alignment horizontal="center" vertical="center" wrapText="1"/>
      <protection hidden="1"/>
    </xf>
    <xf numFmtId="0" fontId="3" fillId="10" borderId="5" xfId="0" applyFont="1" applyFill="1" applyBorder="1" applyAlignment="1" applyProtection="1">
      <alignment horizontal="center" vertical="center" wrapText="1"/>
      <protection hidden="1"/>
    </xf>
    <xf numFmtId="0" fontId="3" fillId="10" borderId="10" xfId="0" applyFont="1" applyFill="1" applyBorder="1" applyAlignment="1" applyProtection="1">
      <alignment horizontal="center" vertical="center" wrapText="1"/>
      <protection hidden="1"/>
    </xf>
    <xf numFmtId="0" fontId="3" fillId="10" borderId="11" xfId="0" applyFont="1" applyFill="1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169" fontId="4" fillId="19" borderId="13" xfId="5" applyNumberFormat="1" applyFont="1" applyFill="1" applyBorder="1" applyAlignment="1" applyProtection="1">
      <alignment horizontal="right" vertical="center"/>
      <protection hidden="1"/>
    </xf>
    <xf numFmtId="169" fontId="4" fillId="19" borderId="14" xfId="5" applyNumberFormat="1" applyFont="1" applyFill="1" applyBorder="1" applyAlignment="1" applyProtection="1">
      <alignment horizontal="right" vertical="center"/>
      <protection hidden="1"/>
    </xf>
    <xf numFmtId="169" fontId="4" fillId="19" borderId="6" xfId="5" applyNumberFormat="1" applyFont="1" applyFill="1" applyBorder="1" applyAlignment="1" applyProtection="1">
      <alignment horizontal="right" vertical="center"/>
      <protection hidden="1"/>
    </xf>
    <xf numFmtId="49" fontId="4" fillId="9" borderId="3" xfId="5" applyNumberFormat="1" applyFont="1" applyFill="1" applyBorder="1" applyAlignment="1" applyProtection="1">
      <alignment horizontal="left" vertical="center"/>
      <protection locked="0"/>
    </xf>
    <xf numFmtId="169" fontId="4" fillId="9" borderId="4" xfId="5" applyNumberFormat="1" applyFont="1" applyFill="1" applyBorder="1" applyAlignment="1" applyProtection="1">
      <alignment horizontal="right" vertical="center"/>
      <protection locked="0"/>
    </xf>
    <xf numFmtId="169" fontId="5" fillId="0" borderId="3" xfId="5" applyNumberFormat="1" applyFont="1" applyFill="1" applyBorder="1" applyAlignment="1" applyProtection="1">
      <alignment horizontal="left" vertical="center"/>
      <protection hidden="1"/>
    </xf>
    <xf numFmtId="0" fontId="26" fillId="10" borderId="0" xfId="0" applyFont="1" applyFill="1" applyBorder="1" applyAlignment="1" applyProtection="1">
      <alignment vertical="top" wrapText="1"/>
      <protection hidden="1"/>
    </xf>
    <xf numFmtId="169" fontId="4" fillId="17" borderId="13" xfId="0" applyNumberFormat="1" applyFont="1" applyFill="1" applyBorder="1" applyAlignment="1" applyProtection="1">
      <alignment horizontal="right" vertical="center"/>
      <protection locked="0"/>
    </xf>
    <xf numFmtId="169" fontId="4" fillId="17" borderId="14" xfId="0" applyNumberFormat="1" applyFont="1" applyFill="1" applyBorder="1" applyAlignment="1" applyProtection="1">
      <alignment horizontal="right" vertical="center"/>
      <protection locked="0"/>
    </xf>
    <xf numFmtId="169" fontId="4" fillId="17" borderId="6" xfId="0" applyNumberFormat="1" applyFont="1" applyFill="1" applyBorder="1" applyAlignment="1" applyProtection="1">
      <alignment horizontal="right" vertical="center"/>
      <protection locked="0"/>
    </xf>
    <xf numFmtId="0" fontId="3" fillId="10" borderId="0" xfId="0" applyFont="1" applyFill="1" applyBorder="1" applyAlignment="1" applyProtection="1">
      <alignment horizontal="left" vertical="top" wrapText="1"/>
      <protection hidden="1"/>
    </xf>
    <xf numFmtId="0" fontId="2" fillId="10" borderId="0" xfId="0" applyFont="1" applyFill="1" applyBorder="1" applyAlignment="1" applyProtection="1">
      <alignment horizontal="left" vertical="top" wrapText="1"/>
      <protection hidden="1"/>
    </xf>
    <xf numFmtId="169" fontId="4" fillId="17" borderId="9" xfId="0" applyNumberFormat="1" applyFont="1" applyFill="1" applyBorder="1" applyAlignment="1" applyProtection="1">
      <alignment horizontal="right"/>
      <protection locked="0"/>
    </xf>
    <xf numFmtId="169" fontId="4" fillId="17" borderId="5" xfId="0" applyNumberFormat="1" applyFont="1" applyFill="1" applyBorder="1" applyAlignment="1" applyProtection="1">
      <alignment horizontal="right"/>
      <protection locked="0"/>
    </xf>
    <xf numFmtId="169" fontId="4" fillId="17" borderId="10" xfId="0" applyNumberFormat="1" applyFont="1" applyFill="1" applyBorder="1" applyAlignment="1" applyProtection="1">
      <alignment horizontal="right"/>
      <protection locked="0"/>
    </xf>
    <xf numFmtId="169" fontId="0" fillId="0" borderId="11" xfId="0" applyNumberFormat="1" applyBorder="1" applyAlignment="1" applyProtection="1">
      <alignment horizontal="right"/>
      <protection locked="0"/>
    </xf>
    <xf numFmtId="169" fontId="0" fillId="0" borderId="3" xfId="0" applyNumberFormat="1" applyBorder="1" applyAlignment="1" applyProtection="1">
      <alignment horizontal="right"/>
      <protection locked="0"/>
    </xf>
    <xf numFmtId="169" fontId="0" fillId="0" borderId="12" xfId="0" applyNumberFormat="1" applyBorder="1" applyAlignment="1" applyProtection="1">
      <alignment horizontal="right"/>
      <protection locked="0"/>
    </xf>
    <xf numFmtId="169" fontId="5" fillId="0" borderId="3" xfId="0" applyNumberFormat="1" applyFont="1" applyFill="1" applyBorder="1" applyAlignment="1" applyProtection="1">
      <alignment horizontal="left" vertical="center"/>
      <protection hidden="1"/>
    </xf>
    <xf numFmtId="0" fontId="3" fillId="1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3" fillId="0" borderId="0" xfId="0" applyFont="1" applyFill="1" applyBorder="1" applyAlignment="1" applyProtection="1">
      <alignment horizontal="left"/>
      <protection hidden="1"/>
    </xf>
    <xf numFmtId="0" fontId="50" fillId="0" borderId="0" xfId="0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169" fontId="4" fillId="2" borderId="33" xfId="0" applyNumberFormat="1" applyFont="1" applyFill="1" applyBorder="1" applyAlignment="1" applyProtection="1">
      <alignment horizontal="right" vertical="center"/>
      <protection hidden="1"/>
    </xf>
    <xf numFmtId="169" fontId="4" fillId="2" borderId="34" xfId="0" applyNumberFormat="1" applyFont="1" applyFill="1" applyBorder="1" applyAlignment="1" applyProtection="1">
      <alignment horizontal="right" vertical="center"/>
      <protection hidden="1"/>
    </xf>
    <xf numFmtId="169" fontId="4" fillId="2" borderId="35" xfId="0" applyNumberFormat="1" applyFont="1" applyFill="1" applyBorder="1" applyAlignment="1" applyProtection="1">
      <alignment horizontal="right" vertical="center"/>
      <protection hidden="1"/>
    </xf>
    <xf numFmtId="0" fontId="4" fillId="10" borderId="0" xfId="0" applyFont="1" applyFill="1" applyBorder="1" applyAlignment="1" applyProtection="1">
      <alignment vertical="center"/>
      <protection hidden="1"/>
    </xf>
    <xf numFmtId="169" fontId="7" fillId="15" borderId="13" xfId="0" applyNumberFormat="1" applyFont="1" applyFill="1" applyBorder="1" applyAlignment="1" applyProtection="1">
      <alignment horizontal="right" vertical="center"/>
      <protection hidden="1"/>
    </xf>
    <xf numFmtId="169" fontId="7" fillId="15" borderId="14" xfId="0" applyNumberFormat="1" applyFont="1" applyFill="1" applyBorder="1" applyAlignment="1" applyProtection="1">
      <alignment horizontal="right" vertical="center"/>
      <protection hidden="1"/>
    </xf>
    <xf numFmtId="169" fontId="7" fillId="15" borderId="6" xfId="0" applyNumberFormat="1" applyFont="1" applyFill="1" applyBorder="1" applyAlignment="1" applyProtection="1">
      <alignment horizontal="right" vertical="center"/>
      <protection hidden="1"/>
    </xf>
    <xf numFmtId="169" fontId="7" fillId="8" borderId="13" xfId="0" applyNumberFormat="1" applyFont="1" applyFill="1" applyBorder="1" applyAlignment="1" applyProtection="1">
      <alignment horizontal="right" vertical="center"/>
      <protection locked="0"/>
    </xf>
    <xf numFmtId="169" fontId="7" fillId="8" borderId="14" xfId="0" applyNumberFormat="1" applyFont="1" applyFill="1" applyBorder="1" applyAlignment="1" applyProtection="1">
      <alignment horizontal="right" vertical="center"/>
      <protection locked="0"/>
    </xf>
    <xf numFmtId="169" fontId="7" fillId="8" borderId="6" xfId="0" applyNumberFormat="1" applyFont="1" applyFill="1" applyBorder="1" applyAlignment="1" applyProtection="1">
      <alignment horizontal="right" vertical="center"/>
      <protection locked="0"/>
    </xf>
    <xf numFmtId="0" fontId="2" fillId="1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7" fillId="1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>
      <alignment horizontal="left"/>
    </xf>
    <xf numFmtId="0" fontId="7" fillId="1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center" wrapText="1"/>
    </xf>
    <xf numFmtId="49" fontId="26" fillId="10" borderId="0" xfId="0" applyNumberFormat="1" applyFont="1" applyFill="1" applyBorder="1" applyProtection="1">
      <protection hidden="1"/>
    </xf>
    <xf numFmtId="49" fontId="2" fillId="10" borderId="0" xfId="0" applyNumberFormat="1" applyFont="1" applyFill="1" applyBorder="1" applyAlignment="1" applyProtection="1">
      <alignment vertical="center"/>
      <protection hidden="1"/>
    </xf>
    <xf numFmtId="169" fontId="7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7" fillId="10" borderId="0" xfId="0" applyFont="1" applyFill="1" applyBorder="1" applyAlignment="1" applyProtection="1">
      <alignment horizontal="left" vertical="center"/>
      <protection hidden="1"/>
    </xf>
    <xf numFmtId="0" fontId="7" fillId="0" borderId="14" xfId="0" applyNumberFormat="1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49" fontId="7" fillId="10" borderId="0" xfId="0" applyNumberFormat="1" applyFont="1" applyFill="1" applyBorder="1" applyAlignment="1" applyProtection="1">
      <alignment vertical="center"/>
      <protection hidden="1"/>
    </xf>
    <xf numFmtId="0" fontId="7" fillId="0" borderId="13" xfId="0" applyNumberFormat="1" applyFont="1" applyFill="1" applyBorder="1" applyAlignment="1" applyProtection="1">
      <alignment horizontal="right" vertical="center"/>
      <protection hidden="1"/>
    </xf>
    <xf numFmtId="0" fontId="2" fillId="10" borderId="3" xfId="8" applyFont="1" applyFill="1" applyBorder="1" applyAlignment="1" applyProtection="1">
      <protection hidden="1"/>
    </xf>
    <xf numFmtId="49" fontId="1" fillId="0" borderId="3" xfId="8" applyNumberFormat="1" applyFont="1" applyFill="1" applyBorder="1" applyAlignment="1" applyProtection="1">
      <protection locked="0"/>
    </xf>
    <xf numFmtId="49" fontId="1" fillId="0" borderId="3" xfId="8" applyNumberFormat="1" applyFill="1" applyBorder="1" applyAlignment="1" applyProtection="1">
      <protection locked="0"/>
    </xf>
    <xf numFmtId="0" fontId="1" fillId="2" borderId="3" xfId="8" applyFont="1" applyFill="1" applyBorder="1" applyAlignment="1" applyProtection="1">
      <alignment horizontal="center"/>
      <protection locked="0"/>
    </xf>
  </cellXfs>
  <cellStyles count="9">
    <cellStyle name="Komma" xfId="1" builtinId="3"/>
    <cellStyle name="Standard" xfId="0" builtinId="0"/>
    <cellStyle name="Standard 2" xfId="2"/>
    <cellStyle name="Standard 3" xfId="3"/>
    <cellStyle name="Standard 4" xfId="8"/>
    <cellStyle name="Standard_Eigen7_2002d 2" xfId="4"/>
    <cellStyle name="Standard_Eigen7a" xfId="5"/>
    <cellStyle name="Standard_KfW1" xfId="6"/>
    <cellStyle name="Standard_KfW2" xfId="7"/>
  </cellStyles>
  <dxfs count="34"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ont>
        <b val="0"/>
        <i/>
        <strike val="0"/>
        <color rgb="FFFF0000"/>
      </font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 patternType="mediumGray">
          <fgColor indexed="5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4" dropStyle="combo" dx="22" fmlaLink="$AP$51" fmlaRange="$AP$43:$AP$46" noThreeD="1" sel="1" val="0"/>
</file>

<file path=xl/ctrlProps/ctrlProp11.xml><?xml version="1.0" encoding="utf-8"?>
<formControlPr xmlns="http://schemas.microsoft.com/office/spreadsheetml/2009/9/main" objectType="CheckBox" fmlaLink="$P$2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Drop" dropLines="9" dropStyle="combo" dx="26" fmlaLink="$N$18" fmlaRange="$P$16:$P$24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G$2" noThreeD="1"/>
</file>

<file path=xl/ctrlProps/ctrlProp4.xml><?xml version="1.0" encoding="utf-8"?>
<formControlPr xmlns="http://schemas.microsoft.com/office/spreadsheetml/2009/9/main" objectType="CheckBox" fmlaLink="$AA$2" noThreeD="1"/>
</file>

<file path=xl/ctrlProps/ctrlProp5.xml><?xml version="1.0" encoding="utf-8"?>
<formControlPr xmlns="http://schemas.microsoft.com/office/spreadsheetml/2009/9/main" objectType="Drop" dropLines="4" dropStyle="combo" dx="22" fmlaLink="$AP$49" fmlaRange="$AP$43:$AP$46" noThreeD="1" sel="1" val="0"/>
</file>

<file path=xl/ctrlProps/ctrlProp6.xml><?xml version="1.0" encoding="utf-8"?>
<formControlPr xmlns="http://schemas.microsoft.com/office/spreadsheetml/2009/9/main" objectType="Drop" dropLines="4" dropStyle="combo" dx="22" fmlaLink="$AP$52" fmlaRange="$AP$65:$AP$68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35" dropStyle="combo" dx="22" fmlaLink="$AP$40" fmlaRange="$AQ$41:$AQ$75" noThreeD="1" sel="1" val="0"/>
</file>

<file path=xl/ctrlProps/ctrlProp9.xml><?xml version="1.0" encoding="utf-8"?>
<formControlPr xmlns="http://schemas.microsoft.com/office/spreadsheetml/2009/9/main" objectType="Drop" dropLines="3" dropStyle="combo" dx="22" fmlaLink="$AP$57" fmlaRange="$AR$40:$AR$4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123825</xdr:colOff>
      <xdr:row>145</xdr:row>
      <xdr:rowOff>9525</xdr:rowOff>
    </xdr:from>
    <xdr:to>
      <xdr:col>36</xdr:col>
      <xdr:colOff>161925</xdr:colOff>
      <xdr:row>152</xdr:row>
      <xdr:rowOff>38100</xdr:rowOff>
    </xdr:to>
    <xdr:pic>
      <xdr:nvPicPr>
        <xdr:cNvPr id="12200" name="Bild 2" descr="wi_bank_rgb_800_1z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21964650"/>
          <a:ext cx="2352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37</xdr:row>
          <xdr:rowOff>57150</xdr:rowOff>
        </xdr:from>
        <xdr:to>
          <xdr:col>4</xdr:col>
          <xdr:colOff>85725</xdr:colOff>
          <xdr:row>39</xdr:row>
          <xdr:rowOff>28575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42</xdr:row>
          <xdr:rowOff>66675</xdr:rowOff>
        </xdr:from>
        <xdr:to>
          <xdr:col>4</xdr:col>
          <xdr:colOff>95250</xdr:colOff>
          <xdr:row>44</xdr:row>
          <xdr:rowOff>66675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76200</xdr:rowOff>
        </xdr:from>
        <xdr:to>
          <xdr:col>4</xdr:col>
          <xdr:colOff>114300</xdr:colOff>
          <xdr:row>28</xdr:row>
          <xdr:rowOff>38100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34</xdr:row>
          <xdr:rowOff>66675</xdr:rowOff>
        </xdr:from>
        <xdr:to>
          <xdr:col>4</xdr:col>
          <xdr:colOff>114300</xdr:colOff>
          <xdr:row>36</xdr:row>
          <xdr:rowOff>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35</xdr:row>
          <xdr:rowOff>123825</xdr:rowOff>
        </xdr:from>
        <xdr:to>
          <xdr:col>27</xdr:col>
          <xdr:colOff>28575</xdr:colOff>
          <xdr:row>37</xdr:row>
          <xdr:rowOff>0</xdr:rowOff>
        </xdr:to>
        <xdr:sp macro="" textlink="">
          <xdr:nvSpPr>
            <xdr:cNvPr id="11791" name="Drop Down 527" hidden="1">
              <a:extLst>
                <a:ext uri="{63B3BB69-23CF-44E3-9099-C40C66FF867C}">
                  <a14:compatExt spid="_x0000_s11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46</xdr:row>
          <xdr:rowOff>19050</xdr:rowOff>
        </xdr:from>
        <xdr:to>
          <xdr:col>27</xdr:col>
          <xdr:colOff>57150</xdr:colOff>
          <xdr:row>47</xdr:row>
          <xdr:rowOff>28575</xdr:rowOff>
        </xdr:to>
        <xdr:sp macro="" textlink="">
          <xdr:nvSpPr>
            <xdr:cNvPr id="11795" name="Drop Down 531" hidden="1">
              <a:extLst>
                <a:ext uri="{63B3BB69-23CF-44E3-9099-C40C66FF867C}">
                  <a14:compatExt spid="_x0000_s11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48</xdr:row>
          <xdr:rowOff>95250</xdr:rowOff>
        </xdr:from>
        <xdr:to>
          <xdr:col>4</xdr:col>
          <xdr:colOff>123825</xdr:colOff>
          <xdr:row>50</xdr:row>
          <xdr:rowOff>57150</xdr:rowOff>
        </xdr:to>
        <xdr:sp macro="" textlink="">
          <xdr:nvSpPr>
            <xdr:cNvPr id="11826" name="Check Box 562" hidden="1">
              <a:extLst>
                <a:ext uri="{63B3BB69-23CF-44E3-9099-C40C66FF867C}">
                  <a14:compatExt spid="_x0000_s11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25</xdr:col>
      <xdr:colOff>20109</xdr:colOff>
      <xdr:row>0</xdr:row>
      <xdr:rowOff>25400</xdr:rowOff>
    </xdr:from>
    <xdr:to>
      <xdr:col>38</xdr:col>
      <xdr:colOff>22225</xdr:colOff>
      <xdr:row>7</xdr:row>
      <xdr:rowOff>186973</xdr:rowOff>
    </xdr:to>
    <xdr:pic>
      <xdr:nvPicPr>
        <xdr:cNvPr id="12201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5942" y="25400"/>
          <a:ext cx="2557991" cy="1170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38</xdr:row>
          <xdr:rowOff>123825</xdr:rowOff>
        </xdr:from>
        <xdr:to>
          <xdr:col>27</xdr:col>
          <xdr:colOff>28575</xdr:colOff>
          <xdr:row>39</xdr:row>
          <xdr:rowOff>152400</xdr:rowOff>
        </xdr:to>
        <xdr:sp macro="" textlink="">
          <xdr:nvSpPr>
            <xdr:cNvPr id="12022" name="Drop Down 758" hidden="1">
              <a:extLst>
                <a:ext uri="{63B3BB69-23CF-44E3-9099-C40C66FF867C}">
                  <a14:compatExt spid="_x0000_s12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43</xdr:row>
          <xdr:rowOff>123825</xdr:rowOff>
        </xdr:from>
        <xdr:to>
          <xdr:col>27</xdr:col>
          <xdr:colOff>38100</xdr:colOff>
          <xdr:row>44</xdr:row>
          <xdr:rowOff>142875</xdr:rowOff>
        </xdr:to>
        <xdr:sp macro="" textlink="">
          <xdr:nvSpPr>
            <xdr:cNvPr id="12023" name="Drop Down 759" hidden="1">
              <a:extLst>
                <a:ext uri="{63B3BB69-23CF-44E3-9099-C40C66FF867C}">
                  <a14:compatExt spid="_x0000_s12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40</xdr:row>
          <xdr:rowOff>28575</xdr:rowOff>
        </xdr:from>
        <xdr:to>
          <xdr:col>27</xdr:col>
          <xdr:colOff>28575</xdr:colOff>
          <xdr:row>41</xdr:row>
          <xdr:rowOff>47625</xdr:rowOff>
        </xdr:to>
        <xdr:sp macro="" textlink="">
          <xdr:nvSpPr>
            <xdr:cNvPr id="12035" name="Drop Down 771" hidden="1">
              <a:extLst>
                <a:ext uri="{63B3BB69-23CF-44E3-9099-C40C66FF867C}">
                  <a14:compatExt spid="_x0000_s1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33</xdr:row>
          <xdr:rowOff>28575</xdr:rowOff>
        </xdr:from>
        <xdr:to>
          <xdr:col>4</xdr:col>
          <xdr:colOff>114300</xdr:colOff>
          <xdr:row>33</xdr:row>
          <xdr:rowOff>190500</xdr:rowOff>
        </xdr:to>
        <xdr:sp macro="" textlink="">
          <xdr:nvSpPr>
            <xdr:cNvPr id="12037" name="Check Box 773" hidden="1">
              <a:extLst>
                <a:ext uri="{63B3BB69-23CF-44E3-9099-C40C66FF867C}">
                  <a14:compatExt spid="_x0000_s1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1</xdr:row>
      <xdr:rowOff>0</xdr:rowOff>
    </xdr:from>
    <xdr:to>
      <xdr:col>21</xdr:col>
      <xdr:colOff>0</xdr:colOff>
      <xdr:row>7</xdr:row>
      <xdr:rowOff>0</xdr:rowOff>
    </xdr:to>
    <xdr:pic>
      <xdr:nvPicPr>
        <xdr:cNvPr id="10702" name="Bild 2" descr="wi_bank_rgb_800_1z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76200"/>
          <a:ext cx="23336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0</xdr:row>
      <xdr:rowOff>142875</xdr:rowOff>
    </xdr:from>
    <xdr:to>
      <xdr:col>17</xdr:col>
      <xdr:colOff>66675</xdr:colOff>
      <xdr:row>5</xdr:row>
      <xdr:rowOff>6350</xdr:rowOff>
    </xdr:to>
    <xdr:pic>
      <xdr:nvPicPr>
        <xdr:cNvPr id="9694" name="Bild 2" descr="wi_bank_rgb_800_1z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142875"/>
          <a:ext cx="24860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</xdr:row>
          <xdr:rowOff>9525</xdr:rowOff>
        </xdr:from>
        <xdr:to>
          <xdr:col>8</xdr:col>
          <xdr:colOff>28575</xdr:colOff>
          <xdr:row>6</xdr:row>
          <xdr:rowOff>38100</xdr:rowOff>
        </xdr:to>
        <xdr:sp macro="" textlink="">
          <xdr:nvSpPr>
            <xdr:cNvPr id="9622" name="Check Box 406" descr="  KFWG&#10;" hidden="1">
              <a:extLst>
                <a:ext uri="{63B3BB69-23CF-44E3-9099-C40C66FF867C}">
                  <a14:compatExt spid="_x0000_s9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KFWG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3</xdr:row>
          <xdr:rowOff>304800</xdr:rowOff>
        </xdr:from>
        <xdr:to>
          <xdr:col>14</xdr:col>
          <xdr:colOff>180975</xdr:colOff>
          <xdr:row>6</xdr:row>
          <xdr:rowOff>9525</xdr:rowOff>
        </xdr:to>
        <xdr:sp macro="" textlink="">
          <xdr:nvSpPr>
            <xdr:cNvPr id="9623" name="Check Box 407" descr="  KfW-Effizienzhaus 40 NH" hidden="1">
              <a:extLst>
                <a:ext uri="{63B3BB69-23CF-44E3-9099-C40C66FF867C}">
                  <a14:compatExt spid="_x0000_s9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KFWG-Q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1</xdr:row>
      <xdr:rowOff>25400</xdr:rowOff>
    </xdr:from>
    <xdr:to>
      <xdr:col>30</xdr:col>
      <xdr:colOff>25400</xdr:colOff>
      <xdr:row>4</xdr:row>
      <xdr:rowOff>88900</xdr:rowOff>
    </xdr:to>
    <xdr:pic>
      <xdr:nvPicPr>
        <xdr:cNvPr id="8670" name="Bild 2" descr="wi_bank_rgb_800_1z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0" y="82550"/>
          <a:ext cx="2057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36</xdr:row>
          <xdr:rowOff>0</xdr:rowOff>
        </xdr:from>
        <xdr:to>
          <xdr:col>2</xdr:col>
          <xdr:colOff>161925</xdr:colOff>
          <xdr:row>36</xdr:row>
          <xdr:rowOff>0</xdr:rowOff>
        </xdr:to>
        <xdr:sp macro="" textlink="">
          <xdr:nvSpPr>
            <xdr:cNvPr id="8193" name="Label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7*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0</xdr:row>
      <xdr:rowOff>9525</xdr:rowOff>
    </xdr:from>
    <xdr:to>
      <xdr:col>28</xdr:col>
      <xdr:colOff>361950</xdr:colOff>
      <xdr:row>4</xdr:row>
      <xdr:rowOff>215900</xdr:rowOff>
    </xdr:to>
    <xdr:pic>
      <xdr:nvPicPr>
        <xdr:cNvPr id="6617" name="Bild 2" descr="wi_bank_rgb_800_1z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0" y="9525"/>
          <a:ext cx="2533650" cy="1069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28</xdr:row>
          <xdr:rowOff>0</xdr:rowOff>
        </xdr:from>
        <xdr:to>
          <xdr:col>3</xdr:col>
          <xdr:colOff>161925</xdr:colOff>
          <xdr:row>28</xdr:row>
          <xdr:rowOff>0</xdr:rowOff>
        </xdr:to>
        <xdr:sp macro="" textlink="">
          <xdr:nvSpPr>
            <xdr:cNvPr id="6149" name="Label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7*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99060</xdr:rowOff>
    </xdr:from>
    <xdr:to>
      <xdr:col>10</xdr:col>
      <xdr:colOff>590550</xdr:colOff>
      <xdr:row>6</xdr:row>
      <xdr:rowOff>12700</xdr:rowOff>
    </xdr:to>
    <xdr:pic>
      <xdr:nvPicPr>
        <xdr:cNvPr id="2" name="Bild 2" descr="wi_bank_rgb_800_1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6125" y="99060"/>
          <a:ext cx="2187575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17</xdr:row>
          <xdr:rowOff>76200</xdr:rowOff>
        </xdr:from>
        <xdr:to>
          <xdr:col>5</xdr:col>
          <xdr:colOff>457200</xdr:colOff>
          <xdr:row>18</xdr:row>
          <xdr:rowOff>19050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32000_Allgemein/Antragsvordrucke/Mietwohnungsbau%20+%20KfW/2022.09.07%20Antrag%20miet%20und%20kf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Grundstück"/>
      <sheetName val="Gebäude"/>
      <sheetName val="Gebäude Teil 2"/>
      <sheetName val="Kosten und Finanzierung"/>
      <sheetName val="Wirtschaftlichkeitsberechnung"/>
      <sheetName val="Erklärungen"/>
      <sheetName val="Erklärungen Teil 2"/>
      <sheetName val="Anlage Berechnung Förderbetrag"/>
      <sheetName val="Anlage Klimabonus"/>
      <sheetName val="Checkliste"/>
      <sheetName val="Tabelle1"/>
      <sheetName val="Änderungsübersicht"/>
    </sheetNames>
    <sheetDataSet>
      <sheetData sheetId="0"/>
      <sheetData sheetId="1" refreshError="1"/>
      <sheetData sheetId="2">
        <row r="8">
          <cell r="AK8" t="str">
            <v>Ja</v>
          </cell>
        </row>
        <row r="9">
          <cell r="AK9" t="str">
            <v>Nein</v>
          </cell>
        </row>
        <row r="10">
          <cell r="AK10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V283"/>
  <sheetViews>
    <sheetView showGridLines="0" showZeros="0" tabSelected="1" topLeftCell="A55" zoomScale="150" zoomScaleNormal="150" workbookViewId="0">
      <selection activeCell="A79" sqref="A79"/>
    </sheetView>
  </sheetViews>
  <sheetFormatPr baseColWidth="10" defaultColWidth="11.5703125" defaultRowHeight="12.75" x14ac:dyDescent="0.2"/>
  <cols>
    <col min="1" max="1" width="1.28515625" style="58" customWidth="1"/>
    <col min="2" max="2" width="3.7109375" style="120" customWidth="1"/>
    <col min="3" max="3" width="1.85546875" style="58" customWidth="1"/>
    <col min="4" max="19" width="2.5703125" style="58" customWidth="1"/>
    <col min="20" max="20" width="2.7109375" style="58" customWidth="1"/>
    <col min="21" max="21" width="12.7109375" style="58" customWidth="1"/>
    <col min="22" max="24" width="2.7109375" style="58" customWidth="1"/>
    <col min="25" max="25" width="2.5703125" style="58" customWidth="1"/>
    <col min="26" max="26" width="8" style="58" customWidth="1"/>
    <col min="27" max="27" width="1.7109375" style="58" customWidth="1"/>
    <col min="28" max="28" width="2.28515625" style="58" customWidth="1"/>
    <col min="29" max="29" width="2.7109375" style="58" customWidth="1"/>
    <col min="30" max="32" width="2.5703125" style="58" customWidth="1"/>
    <col min="33" max="33" width="2.5703125" style="57" customWidth="1"/>
    <col min="34" max="34" width="2.140625" style="58" customWidth="1"/>
    <col min="35" max="35" width="2.42578125" style="58" customWidth="1"/>
    <col min="36" max="36" width="2.5703125" style="58" customWidth="1"/>
    <col min="37" max="37" width="3" style="58" customWidth="1"/>
    <col min="38" max="38" width="1.28515625" style="58" customWidth="1"/>
    <col min="39" max="39" width="1" style="58" customWidth="1"/>
    <col min="40" max="40" width="13.42578125" style="56" hidden="1" customWidth="1"/>
    <col min="41" max="41" width="0.140625" style="56" hidden="1" customWidth="1"/>
    <col min="42" max="42" width="15.140625" style="56" hidden="1" customWidth="1"/>
    <col min="43" max="43" width="45.28515625" style="56" hidden="1" customWidth="1"/>
    <col min="44" max="44" width="11.85546875" style="56" hidden="1" customWidth="1"/>
    <col min="45" max="45" width="13.140625" style="56" hidden="1" customWidth="1"/>
    <col min="46" max="46" width="15" style="56" hidden="1" customWidth="1"/>
    <col min="47" max="47" width="3.42578125" style="56" hidden="1" customWidth="1"/>
    <col min="48" max="52" width="0" style="56" hidden="1" customWidth="1"/>
    <col min="53" max="16384" width="11.5703125" style="56"/>
  </cols>
  <sheetData>
    <row r="1" spans="1:38" ht="6" customHeight="1" x14ac:dyDescent="0.2">
      <c r="A1" s="52"/>
      <c r="B1" s="53"/>
      <c r="C1" s="52"/>
      <c r="D1" s="52"/>
      <c r="E1" s="52"/>
      <c r="F1" s="52"/>
      <c r="G1" s="52"/>
      <c r="H1" s="52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86"/>
      <c r="AK1" s="86"/>
      <c r="AL1" s="86"/>
    </row>
    <row r="2" spans="1:38" hidden="1" x14ac:dyDescent="0.2">
      <c r="A2" s="52"/>
      <c r="B2" s="186"/>
      <c r="C2" s="153" t="b">
        <v>0</v>
      </c>
      <c r="D2" s="153" t="b">
        <v>1</v>
      </c>
      <c r="E2" s="153" t="b">
        <v>0</v>
      </c>
      <c r="F2" s="153" t="b">
        <v>0</v>
      </c>
      <c r="G2" s="153" t="b">
        <v>0</v>
      </c>
      <c r="H2" s="153" t="b">
        <v>0</v>
      </c>
      <c r="I2" s="153" t="b">
        <v>0</v>
      </c>
      <c r="J2" s="153" t="b">
        <v>0</v>
      </c>
      <c r="K2" s="153" t="b">
        <v>0</v>
      </c>
      <c r="L2" s="154" t="b">
        <v>1</v>
      </c>
      <c r="M2" s="154" t="b">
        <v>0</v>
      </c>
      <c r="N2" s="154" t="b">
        <v>0</v>
      </c>
      <c r="O2" s="154" t="b">
        <v>1</v>
      </c>
      <c r="P2" s="154" t="b">
        <v>0</v>
      </c>
      <c r="Q2" s="154" t="b">
        <v>1</v>
      </c>
      <c r="R2" s="154" t="b">
        <v>0</v>
      </c>
      <c r="S2" s="154" t="b">
        <v>1</v>
      </c>
      <c r="T2" s="154" t="s">
        <v>63</v>
      </c>
      <c r="U2" s="154"/>
      <c r="V2" s="154" t="b">
        <v>0</v>
      </c>
      <c r="W2" s="154" t="b">
        <v>0</v>
      </c>
      <c r="X2" s="154" t="b">
        <v>0</v>
      </c>
      <c r="Y2" s="154"/>
      <c r="Z2" s="154" t="b">
        <v>0</v>
      </c>
      <c r="AA2" s="154" t="b">
        <v>0</v>
      </c>
      <c r="AB2" s="154"/>
      <c r="AC2" s="154" t="s">
        <v>159</v>
      </c>
      <c r="AD2" s="154" t="str">
        <f>IF(D22="","",CONCATENATE(D22,AC2))</f>
        <v/>
      </c>
      <c r="AE2" s="154" t="str">
        <f>IF(I22="","",CONCATENATE(I22,AC2))</f>
        <v/>
      </c>
      <c r="AF2" s="154"/>
      <c r="AG2" s="154"/>
      <c r="AH2" s="154"/>
      <c r="AI2" s="161"/>
      <c r="AJ2" s="161"/>
      <c r="AK2" s="161"/>
    </row>
    <row r="3" spans="1:38" ht="9" customHeight="1" x14ac:dyDescent="0.2">
      <c r="A3" s="52"/>
      <c r="B3" s="187"/>
      <c r="C3" s="86"/>
      <c r="D3" s="86"/>
      <c r="E3" s="86"/>
      <c r="F3" s="86"/>
      <c r="G3" s="86"/>
      <c r="H3" s="86"/>
      <c r="I3" s="54"/>
      <c r="J3" s="54"/>
      <c r="K3" s="54"/>
      <c r="L3" s="62"/>
      <c r="M3" s="62"/>
      <c r="N3" s="62"/>
      <c r="O3" s="62"/>
      <c r="P3" s="62"/>
      <c r="Q3" s="62"/>
      <c r="R3" s="62"/>
      <c r="S3" s="62"/>
      <c r="T3" s="62"/>
      <c r="U3" s="62"/>
      <c r="V3" s="86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86"/>
      <c r="AJ3" s="86"/>
      <c r="AK3" s="86"/>
      <c r="AL3" s="86"/>
    </row>
    <row r="4" spans="1:38" ht="20.25" customHeight="1" x14ac:dyDescent="0.3">
      <c r="A4" s="52"/>
      <c r="B4" s="188"/>
      <c r="C4" s="167" t="s">
        <v>134</v>
      </c>
      <c r="D4" s="114"/>
      <c r="E4" s="62"/>
      <c r="F4" s="62"/>
      <c r="G4" s="62"/>
      <c r="H4" s="62"/>
      <c r="I4" s="54"/>
      <c r="J4" s="54"/>
      <c r="K4" s="54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86"/>
      <c r="AJ4" s="86"/>
      <c r="AK4" s="86"/>
      <c r="AL4" s="86"/>
    </row>
    <row r="5" spans="1:38" ht="18" customHeight="1" x14ac:dyDescent="0.3">
      <c r="A5" s="52"/>
      <c r="B5" s="117"/>
      <c r="C5" s="167" t="s">
        <v>114</v>
      </c>
      <c r="D5" s="114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86"/>
      <c r="AJ5" s="86"/>
      <c r="AK5" s="86"/>
      <c r="AL5" s="86"/>
    </row>
    <row r="6" spans="1:38" ht="14.45" customHeight="1" x14ac:dyDescent="0.2">
      <c r="A6" s="52"/>
      <c r="B6" s="188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86"/>
      <c r="W6" s="86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86"/>
      <c r="AJ6" s="86"/>
      <c r="AK6" s="86"/>
      <c r="AL6" s="86"/>
    </row>
    <row r="7" spans="1:38" ht="12" customHeight="1" x14ac:dyDescent="0.2">
      <c r="A7" s="52"/>
      <c r="B7" s="188"/>
      <c r="C7" s="62"/>
      <c r="D7" s="62" t="s">
        <v>23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86"/>
      <c r="W7" s="86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86"/>
      <c r="AJ7" s="86"/>
      <c r="AK7" s="86"/>
      <c r="AL7" s="86"/>
    </row>
    <row r="8" spans="1:38" ht="15.75" customHeight="1" x14ac:dyDescent="0.2">
      <c r="A8" s="52"/>
      <c r="B8" s="188"/>
      <c r="C8" s="62"/>
      <c r="D8" s="380"/>
      <c r="E8" s="381"/>
      <c r="F8" s="381"/>
      <c r="G8" s="381"/>
      <c r="H8" s="381"/>
      <c r="I8" s="381"/>
      <c r="J8" s="381"/>
      <c r="K8" s="381"/>
      <c r="L8" s="382"/>
      <c r="M8" s="62"/>
      <c r="N8" s="62"/>
      <c r="O8" s="62"/>
      <c r="P8" s="62"/>
      <c r="Q8" s="62"/>
      <c r="R8" s="62"/>
      <c r="S8" s="62"/>
      <c r="T8" s="62"/>
      <c r="U8" s="62"/>
      <c r="V8" s="86"/>
      <c r="W8" s="86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86"/>
      <c r="AJ8" s="86"/>
      <c r="AK8" s="86"/>
      <c r="AL8" s="86"/>
    </row>
    <row r="9" spans="1:38" ht="7.5" customHeight="1" x14ac:dyDescent="0.2">
      <c r="A9" s="52"/>
      <c r="B9" s="188"/>
      <c r="C9" s="62"/>
      <c r="D9" s="383"/>
      <c r="E9" s="384"/>
      <c r="F9" s="384"/>
      <c r="G9" s="384"/>
      <c r="H9" s="384"/>
      <c r="I9" s="384"/>
      <c r="J9" s="384"/>
      <c r="K9" s="384"/>
      <c r="L9" s="385"/>
      <c r="M9" s="62"/>
      <c r="N9" s="62"/>
      <c r="O9" s="62"/>
      <c r="P9" s="62"/>
      <c r="Q9" s="62"/>
      <c r="R9" s="62"/>
      <c r="S9" s="62"/>
      <c r="T9" s="62"/>
      <c r="U9" s="62"/>
      <c r="V9" s="86"/>
      <c r="W9" s="86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86"/>
      <c r="AJ9" s="86"/>
      <c r="AK9" s="86"/>
      <c r="AL9" s="86"/>
    </row>
    <row r="10" spans="1:38" ht="2.25" customHeight="1" x14ac:dyDescent="0.2">
      <c r="A10" s="52"/>
      <c r="B10" s="188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86"/>
      <c r="W10" s="86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86"/>
      <c r="AJ10" s="86"/>
      <c r="AK10" s="86"/>
      <c r="AL10" s="86"/>
    </row>
    <row r="11" spans="1:38" ht="18.75" customHeight="1" x14ac:dyDescent="0.2">
      <c r="A11" s="52"/>
      <c r="B11" s="189" t="s">
        <v>11</v>
      </c>
      <c r="C11" s="62"/>
      <c r="D11" s="63" t="s">
        <v>270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V11" s="86"/>
      <c r="W11" s="86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86"/>
      <c r="AJ11" s="86"/>
      <c r="AK11" s="86"/>
      <c r="AL11" s="86"/>
    </row>
    <row r="12" spans="1:38" ht="18" customHeight="1" x14ac:dyDescent="0.2">
      <c r="A12" s="52"/>
      <c r="B12" s="188"/>
      <c r="C12" s="62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62"/>
      <c r="U12" s="114"/>
      <c r="V12" s="114"/>
      <c r="W12" s="114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86"/>
      <c r="AJ12" s="86"/>
      <c r="AK12" s="86"/>
      <c r="AL12" s="86"/>
    </row>
    <row r="13" spans="1:38" ht="10.5" customHeight="1" x14ac:dyDescent="0.2">
      <c r="A13" s="52"/>
      <c r="B13" s="188"/>
      <c r="C13" s="62"/>
      <c r="D13" s="62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114"/>
      <c r="V13" s="114"/>
      <c r="W13" s="114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86"/>
      <c r="AJ13" s="86"/>
      <c r="AK13" s="86"/>
      <c r="AL13" s="86"/>
    </row>
    <row r="14" spans="1:38" ht="18" customHeight="1" x14ac:dyDescent="0.2">
      <c r="A14" s="52"/>
      <c r="B14" s="188"/>
      <c r="C14" s="62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62"/>
      <c r="U14" s="62"/>
      <c r="V14" s="62"/>
      <c r="W14" s="224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224"/>
      <c r="AK14" s="86"/>
      <c r="AL14" s="86"/>
    </row>
    <row r="15" spans="1:38" ht="10.5" customHeight="1" x14ac:dyDescent="0.2">
      <c r="A15" s="52"/>
      <c r="B15" s="188"/>
      <c r="C15" s="62"/>
      <c r="D15" s="60" t="s">
        <v>6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2"/>
      <c r="V15" s="62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</row>
    <row r="16" spans="1:38" ht="18" customHeight="1" x14ac:dyDescent="0.2">
      <c r="A16" s="52"/>
      <c r="B16" s="188"/>
      <c r="C16" s="62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62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</row>
    <row r="17" spans="1:38" ht="10.5" customHeight="1" x14ac:dyDescent="0.2">
      <c r="A17" s="52"/>
      <c r="B17" s="188"/>
      <c r="C17" s="62"/>
      <c r="D17" s="62" t="s">
        <v>3</v>
      </c>
      <c r="E17" s="62"/>
      <c r="F17" s="57"/>
      <c r="G17" s="62" t="s">
        <v>4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</row>
    <row r="18" spans="1:38" ht="18" customHeight="1" x14ac:dyDescent="0.2">
      <c r="A18" s="52"/>
      <c r="B18" s="188"/>
      <c r="C18" s="62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62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</row>
    <row r="19" spans="1:38" ht="10.5" customHeight="1" x14ac:dyDescent="0.2">
      <c r="A19" s="52"/>
      <c r="B19" s="188"/>
      <c r="C19" s="62"/>
      <c r="D19" s="60" t="s">
        <v>5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2"/>
      <c r="U19" s="62"/>
      <c r="V19" s="86"/>
      <c r="W19" s="86"/>
      <c r="X19" s="62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</row>
    <row r="20" spans="1:38" ht="5.25" customHeight="1" x14ac:dyDescent="0.2">
      <c r="A20" s="52"/>
      <c r="B20" s="188"/>
      <c r="C20" s="62"/>
      <c r="D20" s="39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62"/>
      <c r="U20" s="62"/>
      <c r="V20" s="86"/>
      <c r="W20" s="86"/>
      <c r="X20" s="62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</row>
    <row r="21" spans="1:38" ht="13.5" customHeight="1" x14ac:dyDescent="0.2">
      <c r="A21" s="52"/>
      <c r="B21" s="189" t="s">
        <v>12</v>
      </c>
      <c r="C21" s="62"/>
      <c r="D21" s="63" t="s">
        <v>271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86"/>
      <c r="W21" s="86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86"/>
      <c r="AJ21" s="86"/>
      <c r="AK21" s="86"/>
      <c r="AL21" s="86"/>
    </row>
    <row r="22" spans="1:38" ht="18" customHeight="1" x14ac:dyDescent="0.2">
      <c r="A22" s="52"/>
      <c r="B22" s="188"/>
      <c r="C22" s="62"/>
      <c r="D22" s="409"/>
      <c r="E22" s="409"/>
      <c r="F22" s="409"/>
      <c r="G22" s="409"/>
      <c r="H22" s="57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62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86"/>
    </row>
    <row r="23" spans="1:38" ht="10.5" customHeight="1" x14ac:dyDescent="0.2">
      <c r="A23" s="52"/>
      <c r="B23" s="188"/>
      <c r="C23" s="62"/>
      <c r="D23" s="60" t="s">
        <v>3</v>
      </c>
      <c r="E23" s="60"/>
      <c r="F23" s="59"/>
      <c r="G23" s="57"/>
      <c r="H23" s="62"/>
      <c r="I23" s="60" t="s">
        <v>4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2"/>
      <c r="U23" s="62" t="s">
        <v>6</v>
      </c>
      <c r="V23" s="86"/>
      <c r="W23" s="86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86"/>
      <c r="AJ23" s="86"/>
      <c r="AK23" s="86"/>
      <c r="AL23" s="86"/>
    </row>
    <row r="24" spans="1:38" ht="6" customHeight="1" x14ac:dyDescent="0.2">
      <c r="A24" s="52"/>
      <c r="B24" s="188"/>
      <c r="C24" s="62"/>
      <c r="D24" s="62"/>
      <c r="E24" s="62"/>
      <c r="F24" s="54"/>
      <c r="G24" s="54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86"/>
      <c r="W24" s="86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86"/>
      <c r="AJ24" s="86"/>
      <c r="AK24" s="86"/>
      <c r="AL24" s="86"/>
    </row>
    <row r="25" spans="1:38" ht="15.75" customHeight="1" x14ac:dyDescent="0.2">
      <c r="A25" s="52"/>
      <c r="B25" s="189" t="s">
        <v>13</v>
      </c>
      <c r="C25" s="62"/>
      <c r="D25" s="63" t="s">
        <v>7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107"/>
      <c r="V25" s="86"/>
      <c r="W25" s="86"/>
      <c r="X25" s="62"/>
      <c r="Y25" s="62"/>
      <c r="Z25" s="62"/>
      <c r="AA25" s="86"/>
      <c r="AB25" s="114"/>
      <c r="AC25" s="410" t="s">
        <v>199</v>
      </c>
      <c r="AD25" s="411"/>
      <c r="AE25" s="411"/>
      <c r="AF25" s="411"/>
      <c r="AG25" s="412"/>
      <c r="AH25" s="86"/>
      <c r="AI25" s="525" t="s">
        <v>115</v>
      </c>
      <c r="AJ25" s="526"/>
      <c r="AK25" s="527"/>
      <c r="AL25" s="86"/>
    </row>
    <row r="26" spans="1:38" x14ac:dyDescent="0.2">
      <c r="A26" s="52"/>
      <c r="B26" s="190"/>
      <c r="C26" s="64"/>
      <c r="D26" s="63" t="s">
        <v>200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107"/>
      <c r="V26" s="86"/>
      <c r="W26" s="86"/>
      <c r="X26" s="62"/>
      <c r="Y26" s="86"/>
      <c r="Z26" s="62"/>
      <c r="AA26" s="86"/>
      <c r="AB26" s="114"/>
      <c r="AC26" s="413"/>
      <c r="AD26" s="414"/>
      <c r="AE26" s="414"/>
      <c r="AF26" s="414"/>
      <c r="AG26" s="415"/>
      <c r="AH26" s="86"/>
      <c r="AI26" s="528"/>
      <c r="AJ26" s="529"/>
      <c r="AK26" s="530"/>
      <c r="AL26" s="86"/>
    </row>
    <row r="27" spans="1:38" ht="4.9000000000000004" customHeight="1" x14ac:dyDescent="0.2">
      <c r="A27" s="52"/>
      <c r="B27" s="190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54"/>
      <c r="W27" s="54"/>
      <c r="X27" s="62"/>
      <c r="Y27" s="62"/>
      <c r="Z27" s="54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</row>
    <row r="28" spans="1:38" ht="15.75" customHeight="1" x14ac:dyDescent="0.2">
      <c r="A28" s="52"/>
      <c r="B28" s="498" t="s">
        <v>116</v>
      </c>
      <c r="C28" s="64"/>
      <c r="D28" s="64"/>
      <c r="E28" s="519" t="s">
        <v>399</v>
      </c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4"/>
      <c r="AA28" s="86"/>
      <c r="AC28" s="520">
        <v>0</v>
      </c>
      <c r="AD28" s="521"/>
      <c r="AE28" s="521"/>
      <c r="AF28" s="521"/>
      <c r="AG28" s="522"/>
      <c r="AH28" s="86"/>
      <c r="AI28" s="398"/>
      <c r="AJ28" s="399"/>
      <c r="AK28" s="400"/>
      <c r="AL28" s="86"/>
    </row>
    <row r="29" spans="1:38" x14ac:dyDescent="0.2">
      <c r="A29" s="52"/>
      <c r="B29" s="498"/>
      <c r="C29" s="64"/>
      <c r="D29" s="64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4"/>
      <c r="AA29" s="86"/>
      <c r="AB29" s="62"/>
      <c r="AC29" s="392">
        <f>IF(AC28="","",ROUNDDOWN(AC28,-2))</f>
        <v>0</v>
      </c>
      <c r="AD29" s="393"/>
      <c r="AE29" s="393"/>
      <c r="AF29" s="393"/>
      <c r="AG29" s="394"/>
      <c r="AH29" s="86"/>
      <c r="AI29" s="401"/>
      <c r="AJ29" s="402"/>
      <c r="AK29" s="403"/>
      <c r="AL29" s="86"/>
    </row>
    <row r="30" spans="1:38" ht="3" customHeight="1" x14ac:dyDescent="0.2">
      <c r="A30" s="52"/>
      <c r="B30" s="223"/>
      <c r="C30" s="64"/>
      <c r="D30" s="64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54"/>
      <c r="AA30" s="86"/>
      <c r="AB30" s="62"/>
      <c r="AC30" s="395"/>
      <c r="AD30" s="396"/>
      <c r="AE30" s="396"/>
      <c r="AF30" s="396"/>
      <c r="AG30" s="397"/>
      <c r="AH30" s="86"/>
      <c r="AI30" s="404"/>
      <c r="AJ30" s="405"/>
      <c r="AK30" s="406"/>
      <c r="AL30" s="86"/>
    </row>
    <row r="31" spans="1:38" ht="5.25" customHeight="1" x14ac:dyDescent="0.2">
      <c r="A31" s="52"/>
      <c r="B31" s="223"/>
      <c r="C31" s="64"/>
      <c r="D31" s="6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4"/>
      <c r="AA31" s="86"/>
      <c r="AB31" s="62"/>
      <c r="AC31" s="62"/>
      <c r="AD31" s="62"/>
      <c r="AE31" s="62"/>
      <c r="AF31" s="62"/>
      <c r="AG31" s="62"/>
      <c r="AH31" s="62"/>
      <c r="AI31" s="86"/>
      <c r="AJ31" s="86"/>
      <c r="AK31" s="86"/>
      <c r="AL31" s="86"/>
    </row>
    <row r="32" spans="1:38" ht="20.25" customHeight="1" x14ac:dyDescent="0.2">
      <c r="A32" s="52"/>
      <c r="B32" s="223"/>
      <c r="C32" s="64"/>
      <c r="E32" s="226" t="s">
        <v>293</v>
      </c>
      <c r="F32" s="226"/>
      <c r="G32" s="226"/>
      <c r="H32" s="226"/>
      <c r="I32" s="262"/>
      <c r="J32" s="262"/>
      <c r="K32" s="262"/>
      <c r="L32" s="226"/>
      <c r="M32" s="226"/>
      <c r="N32" s="31"/>
      <c r="O32" s="31"/>
      <c r="P32" s="31"/>
      <c r="Q32" s="31"/>
      <c r="R32" s="225"/>
      <c r="S32" s="225"/>
      <c r="T32" s="225"/>
      <c r="U32" s="225"/>
      <c r="V32" s="225"/>
      <c r="W32" s="225"/>
      <c r="X32" s="225"/>
      <c r="Y32" s="225"/>
      <c r="Z32" s="225"/>
      <c r="AA32" s="46"/>
      <c r="AB32" s="46"/>
      <c r="AC32" s="386">
        <f>IF(AC29="","",AC29*0.2)</f>
        <v>0</v>
      </c>
      <c r="AD32" s="387"/>
      <c r="AE32" s="387"/>
      <c r="AF32" s="387"/>
      <c r="AG32" s="388"/>
      <c r="AH32" s="56"/>
      <c r="AI32" s="389"/>
      <c r="AJ32" s="390"/>
      <c r="AK32" s="391"/>
      <c r="AL32" s="86"/>
    </row>
    <row r="33" spans="1:44" ht="6.75" customHeight="1" x14ac:dyDescent="0.2">
      <c r="A33" s="52"/>
      <c r="B33" s="56"/>
      <c r="C33" s="64"/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86"/>
      <c r="W33" s="86"/>
      <c r="X33" s="62"/>
      <c r="Y33" s="62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1:44" s="334" customFormat="1" ht="20.25" customHeight="1" x14ac:dyDescent="0.2">
      <c r="A34" s="329"/>
      <c r="B34" s="330" t="s">
        <v>341</v>
      </c>
      <c r="C34" s="331"/>
      <c r="D34" s="331"/>
      <c r="E34" s="332" t="s">
        <v>400</v>
      </c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224"/>
      <c r="W34" s="224"/>
      <c r="X34" s="333"/>
      <c r="Y34" s="333"/>
      <c r="Z34" s="224"/>
      <c r="AA34" s="224"/>
      <c r="AB34" s="224"/>
      <c r="AC34" s="531">
        <f>IF($P$2=TRUE,'Anlage Klimabonus'!G24,0)</f>
        <v>0</v>
      </c>
      <c r="AD34" s="532"/>
      <c r="AE34" s="532"/>
      <c r="AF34" s="532"/>
      <c r="AG34" s="533"/>
      <c r="AI34" s="534"/>
      <c r="AJ34" s="535"/>
      <c r="AK34" s="536"/>
      <c r="AL34" s="224"/>
      <c r="AM34" s="329"/>
    </row>
    <row r="35" spans="1:44" ht="6.75" customHeight="1" x14ac:dyDescent="0.2">
      <c r="A35" s="52"/>
      <c r="B35" s="190"/>
      <c r="C35" s="64"/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86"/>
      <c r="W35" s="86"/>
      <c r="X35" s="62"/>
      <c r="Y35" s="62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1:44" x14ac:dyDescent="0.2">
      <c r="A36" s="52"/>
      <c r="B36" s="185" t="s">
        <v>36</v>
      </c>
      <c r="C36" s="65"/>
      <c r="D36" s="62"/>
      <c r="E36" s="62" t="s">
        <v>278</v>
      </c>
      <c r="F36" s="86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86"/>
      <c r="V36" s="62"/>
      <c r="W36" s="62"/>
      <c r="X36" s="62"/>
      <c r="Y36" s="62"/>
      <c r="Z36" s="62"/>
      <c r="AA36" s="86"/>
      <c r="AB36" s="114"/>
      <c r="AC36" s="504"/>
      <c r="AD36" s="505"/>
      <c r="AE36" s="505"/>
      <c r="AF36" s="505"/>
      <c r="AG36" s="506"/>
      <c r="AH36" s="86"/>
      <c r="AI36" s="475"/>
      <c r="AJ36" s="476"/>
      <c r="AK36" s="477"/>
      <c r="AL36" s="86"/>
    </row>
    <row r="37" spans="1:44" x14ac:dyDescent="0.2">
      <c r="A37" s="52"/>
      <c r="B37" s="185"/>
      <c r="C37" s="65"/>
      <c r="D37" s="62"/>
      <c r="F37" s="86"/>
      <c r="G37" s="62"/>
      <c r="H37" s="62"/>
      <c r="I37" s="62"/>
      <c r="J37" s="62"/>
      <c r="K37" s="62"/>
      <c r="L37" s="62"/>
      <c r="M37" s="62"/>
      <c r="N37" s="62" t="s">
        <v>192</v>
      </c>
      <c r="O37" s="62"/>
      <c r="P37" s="62"/>
      <c r="Q37" s="62"/>
      <c r="R37" s="62"/>
      <c r="S37" s="428" t="str">
        <f>IF(AP49=1,"",IF(AP49=2,10,IF(AP49=3,20,IF(AP49=4,30,""))))</f>
        <v/>
      </c>
      <c r="T37" s="428"/>
      <c r="U37" s="428"/>
      <c r="V37" s="62" t="s">
        <v>189</v>
      </c>
      <c r="W37" s="86"/>
      <c r="X37" s="86"/>
      <c r="Y37" s="114"/>
      <c r="Z37" s="62"/>
      <c r="AA37" s="86"/>
      <c r="AB37" s="86"/>
      <c r="AC37" s="510"/>
      <c r="AD37" s="511"/>
      <c r="AE37" s="511"/>
      <c r="AF37" s="511"/>
      <c r="AG37" s="512"/>
      <c r="AH37" s="86"/>
      <c r="AI37" s="481"/>
      <c r="AJ37" s="482"/>
      <c r="AK37" s="483"/>
      <c r="AL37" s="86"/>
      <c r="AP37" s="161">
        <v>4</v>
      </c>
      <c r="AQ37" s="161"/>
    </row>
    <row r="38" spans="1:44" ht="4.9000000000000004" customHeight="1" x14ac:dyDescent="0.2">
      <c r="A38" s="52"/>
      <c r="B38" s="185"/>
      <c r="C38" s="65"/>
      <c r="D38" s="62"/>
      <c r="E38" s="62"/>
      <c r="F38" s="86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86"/>
      <c r="V38" s="86"/>
      <c r="W38" s="86"/>
      <c r="X38" s="62"/>
      <c r="Y38" s="62"/>
      <c r="Z38" s="62"/>
      <c r="AA38" s="62"/>
      <c r="AB38" s="62"/>
      <c r="AC38" s="62"/>
      <c r="AD38" s="62"/>
      <c r="AE38" s="62"/>
      <c r="AF38" s="86"/>
      <c r="AG38" s="86"/>
      <c r="AH38" s="86"/>
      <c r="AI38" s="62"/>
      <c r="AJ38" s="86"/>
      <c r="AK38" s="86"/>
      <c r="AL38" s="86"/>
      <c r="AP38" s="161"/>
      <c r="AQ38" s="161"/>
    </row>
    <row r="39" spans="1:44" x14ac:dyDescent="0.2">
      <c r="A39" s="52"/>
      <c r="B39" s="185" t="s">
        <v>37</v>
      </c>
      <c r="C39" s="54"/>
      <c r="D39" s="54"/>
      <c r="E39" s="62" t="s">
        <v>320</v>
      </c>
      <c r="F39" s="94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94"/>
      <c r="X39" s="94"/>
      <c r="Y39" s="94"/>
      <c r="Z39" s="94"/>
      <c r="AA39" s="86"/>
      <c r="AB39" s="114"/>
      <c r="AC39" s="504"/>
      <c r="AD39" s="505"/>
      <c r="AE39" s="505"/>
      <c r="AF39" s="505"/>
      <c r="AG39" s="506"/>
      <c r="AH39" s="86"/>
      <c r="AI39" s="475"/>
      <c r="AJ39" s="476"/>
      <c r="AK39" s="477"/>
      <c r="AL39" s="86"/>
      <c r="AP39" s="161">
        <v>3</v>
      </c>
      <c r="AQ39" s="161"/>
    </row>
    <row r="40" spans="1:44" s="334" customFormat="1" x14ac:dyDescent="0.2">
      <c r="A40" s="329"/>
      <c r="B40" s="335"/>
      <c r="C40" s="224"/>
      <c r="D40" s="224"/>
      <c r="E40" s="333"/>
      <c r="F40" s="336"/>
      <c r="G40" s="333"/>
      <c r="H40" s="333"/>
      <c r="I40" s="333"/>
      <c r="J40" s="333"/>
      <c r="K40" s="333"/>
      <c r="L40" s="333"/>
      <c r="M40" s="333"/>
      <c r="N40" s="333" t="s">
        <v>299</v>
      </c>
      <c r="O40" s="333"/>
      <c r="P40" s="333"/>
      <c r="Q40" s="333"/>
      <c r="R40" s="333"/>
      <c r="S40" s="515">
        <f>INDEX(AQ41:AQ75,AP40)</f>
        <v>0</v>
      </c>
      <c r="T40" s="516"/>
      <c r="U40" s="516"/>
      <c r="V40" s="333" t="s">
        <v>300</v>
      </c>
      <c r="W40" s="336"/>
      <c r="X40" s="336"/>
      <c r="Y40" s="336"/>
      <c r="Z40" s="336"/>
      <c r="AA40" s="224"/>
      <c r="AB40" s="329"/>
      <c r="AC40" s="507"/>
      <c r="AD40" s="508"/>
      <c r="AE40" s="508"/>
      <c r="AF40" s="508"/>
      <c r="AG40" s="509"/>
      <c r="AH40" s="224"/>
      <c r="AI40" s="478"/>
      <c r="AJ40" s="479"/>
      <c r="AK40" s="480"/>
      <c r="AL40" s="224"/>
      <c r="AM40" s="329"/>
      <c r="AP40" s="337">
        <v>1</v>
      </c>
      <c r="AQ40" s="337"/>
    </row>
    <row r="41" spans="1:44" ht="13.5" customHeight="1" x14ac:dyDescent="0.2">
      <c r="A41" s="52"/>
      <c r="B41" s="290"/>
      <c r="C41" s="54"/>
      <c r="D41" s="54"/>
      <c r="E41" s="62"/>
      <c r="F41" s="94"/>
      <c r="G41" s="62"/>
      <c r="H41" s="62"/>
      <c r="I41" s="62"/>
      <c r="J41" s="62"/>
      <c r="K41" s="62"/>
      <c r="L41" s="62"/>
      <c r="M41" s="62"/>
      <c r="N41" s="277" t="s">
        <v>191</v>
      </c>
      <c r="O41" s="62"/>
      <c r="P41" s="62"/>
      <c r="Q41" s="62"/>
      <c r="R41" s="62"/>
      <c r="S41" s="523" t="str">
        <f>IF(AP51=1,"",IF(AP51=2,10,IF(AP51=3,20,IF(AP51=4,30,""))))</f>
        <v/>
      </c>
      <c r="T41" s="524"/>
      <c r="U41" s="524"/>
      <c r="V41" s="62" t="s">
        <v>189</v>
      </c>
      <c r="W41" s="94"/>
      <c r="X41" s="94"/>
      <c r="Y41" s="94"/>
      <c r="Z41" s="94"/>
      <c r="AA41" s="86"/>
      <c r="AB41" s="114"/>
      <c r="AC41" s="507"/>
      <c r="AD41" s="508"/>
      <c r="AE41" s="508"/>
      <c r="AF41" s="508"/>
      <c r="AG41" s="509"/>
      <c r="AH41" s="86"/>
      <c r="AI41" s="478"/>
      <c r="AJ41" s="479"/>
      <c r="AK41" s="480"/>
      <c r="AL41" s="86"/>
      <c r="AP41" s="161"/>
      <c r="AQ41" s="161"/>
      <c r="AR41" s="56" t="s">
        <v>402</v>
      </c>
    </row>
    <row r="42" spans="1:44" ht="10.5" customHeight="1" x14ac:dyDescent="0.2">
      <c r="A42" s="52"/>
      <c r="B42" s="185"/>
      <c r="C42" s="65"/>
      <c r="D42" s="62"/>
      <c r="E42" s="277" t="s">
        <v>198</v>
      </c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62"/>
      <c r="S42" s="292"/>
      <c r="T42" s="292"/>
      <c r="U42" s="293"/>
      <c r="V42" s="62"/>
      <c r="W42" s="62"/>
      <c r="X42" s="62"/>
      <c r="Y42" s="278"/>
      <c r="Z42" s="62"/>
      <c r="AA42" s="86"/>
      <c r="AB42" s="86"/>
      <c r="AC42" s="510"/>
      <c r="AD42" s="511"/>
      <c r="AE42" s="511"/>
      <c r="AF42" s="511"/>
      <c r="AG42" s="512"/>
      <c r="AH42" s="86"/>
      <c r="AI42" s="481"/>
      <c r="AJ42" s="482"/>
      <c r="AK42" s="483"/>
      <c r="AL42" s="86"/>
      <c r="AP42" s="161"/>
      <c r="AQ42" s="270" t="s">
        <v>310</v>
      </c>
      <c r="AR42" s="270" t="s">
        <v>403</v>
      </c>
    </row>
    <row r="43" spans="1:44" ht="6.95" customHeight="1" x14ac:dyDescent="0.2">
      <c r="A43" s="52"/>
      <c r="B43" s="185"/>
      <c r="C43" s="65"/>
      <c r="D43" s="62"/>
      <c r="E43" s="62"/>
      <c r="F43" s="94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94"/>
      <c r="V43" s="94"/>
      <c r="W43" s="62"/>
      <c r="X43" s="62"/>
      <c r="Y43" s="62"/>
      <c r="Z43" s="62"/>
      <c r="AA43" s="86"/>
      <c r="AB43" s="86"/>
      <c r="AC43" s="86"/>
      <c r="AD43" s="86"/>
      <c r="AE43" s="62"/>
      <c r="AF43" s="86"/>
      <c r="AG43" s="86"/>
      <c r="AH43" s="86"/>
      <c r="AI43" s="62"/>
      <c r="AJ43" s="86"/>
      <c r="AK43" s="86"/>
      <c r="AL43" s="86"/>
      <c r="AP43" s="270"/>
      <c r="AQ43" s="270" t="s">
        <v>311</v>
      </c>
    </row>
    <row r="44" spans="1:44" x14ac:dyDescent="0.2">
      <c r="A44" s="52"/>
      <c r="B44" s="191" t="s">
        <v>93</v>
      </c>
      <c r="C44" s="54"/>
      <c r="D44" s="54"/>
      <c r="E44" s="502" t="s">
        <v>401</v>
      </c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86"/>
      <c r="AB44" s="114"/>
      <c r="AC44" s="504"/>
      <c r="AD44" s="505"/>
      <c r="AE44" s="505"/>
      <c r="AF44" s="505"/>
      <c r="AG44" s="506"/>
      <c r="AH44" s="86"/>
      <c r="AI44" s="475"/>
      <c r="AJ44" s="476"/>
      <c r="AK44" s="477"/>
      <c r="AL44" s="86"/>
      <c r="AP44" s="270" t="s">
        <v>10</v>
      </c>
      <c r="AQ44" s="270" t="s">
        <v>369</v>
      </c>
    </row>
    <row r="45" spans="1:44" x14ac:dyDescent="0.2">
      <c r="A45" s="52"/>
      <c r="B45" s="269"/>
      <c r="C45" s="54"/>
      <c r="D45" s="54"/>
      <c r="E45" s="279"/>
      <c r="F45" s="279"/>
      <c r="G45" s="279"/>
      <c r="H45" s="279"/>
      <c r="I45" s="279"/>
      <c r="J45" s="279"/>
      <c r="K45" s="279"/>
      <c r="L45" s="279"/>
      <c r="M45" s="279"/>
      <c r="N45" s="279" t="s">
        <v>299</v>
      </c>
      <c r="O45" s="279"/>
      <c r="P45" s="279"/>
      <c r="Q45" s="279"/>
      <c r="R45" s="279"/>
      <c r="S45" s="517">
        <f>INDEX(AR40:AR42,AP57)</f>
        <v>0</v>
      </c>
      <c r="T45" s="518"/>
      <c r="U45" s="518"/>
      <c r="V45" s="279" t="s">
        <v>300</v>
      </c>
      <c r="W45" s="279"/>
      <c r="X45" s="279"/>
      <c r="Y45" s="279"/>
      <c r="Z45" s="279"/>
      <c r="AA45" s="86"/>
      <c r="AB45" s="114"/>
      <c r="AC45" s="507"/>
      <c r="AD45" s="508"/>
      <c r="AE45" s="508"/>
      <c r="AF45" s="508"/>
      <c r="AG45" s="509"/>
      <c r="AH45" s="86"/>
      <c r="AI45" s="478"/>
      <c r="AJ45" s="479"/>
      <c r="AK45" s="480"/>
      <c r="AL45" s="86"/>
      <c r="AP45" s="270" t="s">
        <v>190</v>
      </c>
      <c r="AQ45" s="270" t="s">
        <v>370</v>
      </c>
    </row>
    <row r="46" spans="1:44" ht="6.6" customHeight="1" x14ac:dyDescent="0.2">
      <c r="A46" s="52"/>
      <c r="B46" s="269"/>
      <c r="C46" s="54"/>
      <c r="D46" s="54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86"/>
      <c r="AB46" s="114"/>
      <c r="AC46" s="507"/>
      <c r="AD46" s="508"/>
      <c r="AE46" s="508"/>
      <c r="AF46" s="508"/>
      <c r="AG46" s="509"/>
      <c r="AH46" s="86"/>
      <c r="AI46" s="478"/>
      <c r="AJ46" s="479"/>
      <c r="AK46" s="480"/>
      <c r="AL46" s="86"/>
      <c r="AP46" s="270" t="s">
        <v>373</v>
      </c>
      <c r="AQ46" s="270" t="s">
        <v>374</v>
      </c>
    </row>
    <row r="47" spans="1:44" x14ac:dyDescent="0.2">
      <c r="A47" s="52"/>
      <c r="B47" s="185"/>
      <c r="C47" s="67"/>
      <c r="D47" s="68"/>
      <c r="E47" s="279"/>
      <c r="F47" s="279"/>
      <c r="G47" s="279"/>
      <c r="H47" s="279"/>
      <c r="I47" s="279"/>
      <c r="J47" s="279"/>
      <c r="K47" s="279"/>
      <c r="L47" s="279"/>
      <c r="M47" s="280"/>
      <c r="N47" s="122" t="s">
        <v>182</v>
      </c>
      <c r="O47" s="278"/>
      <c r="P47" s="122"/>
      <c r="Q47" s="279"/>
      <c r="R47" s="279"/>
      <c r="S47" s="428" t="str">
        <f>IF(AP52=1,"",IF(AP52=2,10,IF(AP52=3,25,IF(AP52=4,35,""))))</f>
        <v/>
      </c>
      <c r="T47" s="428"/>
      <c r="U47" s="428"/>
      <c r="V47" s="62" t="s">
        <v>189</v>
      </c>
      <c r="W47" s="279"/>
      <c r="X47" s="278"/>
      <c r="Y47" s="278"/>
      <c r="Z47" s="122"/>
      <c r="AA47" s="86"/>
      <c r="AB47" s="86"/>
      <c r="AC47" s="510"/>
      <c r="AD47" s="511"/>
      <c r="AE47" s="511"/>
      <c r="AF47" s="511"/>
      <c r="AG47" s="512"/>
      <c r="AH47" s="86"/>
      <c r="AI47" s="481"/>
      <c r="AJ47" s="482"/>
      <c r="AK47" s="483"/>
      <c r="AL47" s="86"/>
      <c r="AP47" s="161"/>
      <c r="AQ47" s="270" t="s">
        <v>382</v>
      </c>
    </row>
    <row r="48" spans="1:44" ht="12.75" customHeight="1" x14ac:dyDescent="0.2">
      <c r="A48" s="52"/>
      <c r="B48" s="192"/>
      <c r="C48" s="70"/>
      <c r="D48" s="86"/>
      <c r="E48" s="514" t="s">
        <v>427</v>
      </c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514"/>
      <c r="W48" s="514"/>
      <c r="X48" s="514"/>
      <c r="Y48" s="514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P48" s="161"/>
      <c r="AQ48" s="270" t="s">
        <v>375</v>
      </c>
    </row>
    <row r="49" spans="1:43" ht="9.9499999999999993" customHeight="1" x14ac:dyDescent="0.2">
      <c r="A49" s="52"/>
      <c r="B49" s="192"/>
      <c r="C49" s="70"/>
      <c r="D49" s="86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  <c r="X49" s="514"/>
      <c r="Y49" s="514"/>
      <c r="Z49" s="86"/>
      <c r="AA49" s="86"/>
      <c r="AB49" s="86"/>
      <c r="AC49" s="504"/>
      <c r="AD49" s="505"/>
      <c r="AE49" s="505"/>
      <c r="AF49" s="505"/>
      <c r="AG49" s="506"/>
      <c r="AH49" s="86"/>
      <c r="AI49" s="475"/>
      <c r="AJ49" s="476"/>
      <c r="AK49" s="477"/>
      <c r="AL49" s="86"/>
      <c r="AP49" s="270">
        <v>1</v>
      </c>
      <c r="AQ49" s="270" t="s">
        <v>376</v>
      </c>
    </row>
    <row r="50" spans="1:43" ht="18.75" customHeight="1" x14ac:dyDescent="0.2">
      <c r="A50" s="52"/>
      <c r="B50" s="191" t="s">
        <v>117</v>
      </c>
      <c r="C50" s="67"/>
      <c r="D50" s="68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  <c r="W50" s="513"/>
      <c r="X50" s="513"/>
      <c r="Y50" s="513"/>
      <c r="Z50" s="86"/>
      <c r="AA50" s="86"/>
      <c r="AB50" s="61"/>
      <c r="AC50" s="510"/>
      <c r="AD50" s="511"/>
      <c r="AE50" s="511"/>
      <c r="AF50" s="511"/>
      <c r="AG50" s="512"/>
      <c r="AH50" s="86"/>
      <c r="AI50" s="481"/>
      <c r="AJ50" s="482"/>
      <c r="AK50" s="483"/>
      <c r="AL50" s="86"/>
      <c r="AP50" s="270">
        <v>4</v>
      </c>
      <c r="AQ50" s="270" t="s">
        <v>302</v>
      </c>
    </row>
    <row r="51" spans="1:43" ht="18.75" customHeight="1" x14ac:dyDescent="0.2">
      <c r="A51" s="52"/>
      <c r="B51" s="56"/>
      <c r="C51" s="67"/>
      <c r="D51" s="68"/>
      <c r="E51" s="267" t="s">
        <v>284</v>
      </c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86"/>
      <c r="AP51" s="270">
        <v>1</v>
      </c>
      <c r="AQ51" s="270" t="s">
        <v>303</v>
      </c>
    </row>
    <row r="52" spans="1:43" ht="5.25" customHeight="1" x14ac:dyDescent="0.2">
      <c r="A52" s="52"/>
      <c r="B52" s="185"/>
      <c r="C52" s="70"/>
      <c r="D52" s="86"/>
      <c r="E52" s="72"/>
      <c r="F52" s="72"/>
      <c r="G52" s="72"/>
      <c r="H52" s="72"/>
      <c r="I52" s="72"/>
      <c r="J52" s="72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2"/>
      <c r="Y52" s="122"/>
      <c r="Z52" s="122"/>
      <c r="AA52" s="105"/>
      <c r="AB52" s="105"/>
      <c r="AC52" s="105"/>
      <c r="AD52" s="105"/>
      <c r="AE52" s="62"/>
      <c r="AF52" s="106"/>
      <c r="AG52" s="106"/>
      <c r="AH52" s="106"/>
      <c r="AI52" s="86"/>
      <c r="AJ52" s="86"/>
      <c r="AK52" s="86"/>
      <c r="AL52" s="86"/>
      <c r="AP52" s="270">
        <v>1</v>
      </c>
      <c r="AQ52" s="270" t="s">
        <v>371</v>
      </c>
    </row>
    <row r="53" spans="1:43" ht="5.25" customHeight="1" x14ac:dyDescent="0.2">
      <c r="A53" s="52"/>
      <c r="B53" s="260"/>
      <c r="C53" s="70"/>
      <c r="D53" s="86"/>
      <c r="E53" s="72"/>
      <c r="F53" s="72"/>
      <c r="G53" s="72"/>
      <c r="H53" s="72"/>
      <c r="I53" s="72"/>
      <c r="J53" s="72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2"/>
      <c r="Y53" s="122"/>
      <c r="Z53" s="122"/>
      <c r="AA53" s="105"/>
      <c r="AB53" s="105"/>
      <c r="AC53" s="105"/>
      <c r="AD53" s="105"/>
      <c r="AE53" s="62"/>
      <c r="AF53" s="106"/>
      <c r="AG53" s="106"/>
      <c r="AH53" s="106"/>
      <c r="AI53" s="86"/>
      <c r="AJ53" s="86"/>
      <c r="AK53" s="86"/>
      <c r="AL53" s="86"/>
      <c r="AP53" s="270"/>
      <c r="AQ53" s="270" t="s">
        <v>372</v>
      </c>
    </row>
    <row r="54" spans="1:43" x14ac:dyDescent="0.2">
      <c r="A54" s="52"/>
      <c r="B54" s="193" t="s">
        <v>118</v>
      </c>
      <c r="C54" s="70"/>
      <c r="D54" s="63" t="s">
        <v>238</v>
      </c>
      <c r="E54" s="62"/>
      <c r="F54" s="62"/>
      <c r="G54" s="62"/>
      <c r="H54" s="67"/>
      <c r="I54" s="68"/>
      <c r="J54" s="62"/>
      <c r="K54" s="62"/>
      <c r="L54" s="62"/>
      <c r="M54" s="62"/>
      <c r="N54" s="62"/>
      <c r="O54" s="62"/>
      <c r="P54" s="62"/>
      <c r="Q54" s="62"/>
      <c r="R54" s="86"/>
      <c r="S54" s="86"/>
      <c r="T54" s="123"/>
      <c r="U54" s="62"/>
      <c r="V54" s="86"/>
      <c r="W54" s="86"/>
      <c r="X54" s="86"/>
      <c r="Y54" s="86"/>
      <c r="Z54" s="86"/>
      <c r="AA54" s="86"/>
      <c r="AB54" s="61"/>
      <c r="AC54" s="499" t="s">
        <v>0</v>
      </c>
      <c r="AD54" s="501"/>
      <c r="AE54" s="61"/>
      <c r="AF54" s="499" t="s">
        <v>1</v>
      </c>
      <c r="AG54" s="500"/>
      <c r="AH54" s="500"/>
      <c r="AI54" s="500"/>
      <c r="AJ54" s="500"/>
      <c r="AK54" s="501"/>
      <c r="AL54" s="86"/>
      <c r="AP54" s="270"/>
      <c r="AQ54" s="270" t="s">
        <v>377</v>
      </c>
    </row>
    <row r="55" spans="1:43" x14ac:dyDescent="0.2">
      <c r="A55" s="52"/>
      <c r="B55" s="194"/>
      <c r="C55" s="73"/>
      <c r="D55" s="63" t="s">
        <v>92</v>
      </c>
      <c r="E55" s="62"/>
      <c r="F55" s="62"/>
      <c r="G55" s="62"/>
      <c r="H55" s="70"/>
      <c r="I55" s="86"/>
      <c r="J55" s="62"/>
      <c r="K55" s="62"/>
      <c r="L55" s="62"/>
      <c r="M55" s="62"/>
      <c r="N55" s="62"/>
      <c r="O55" s="62"/>
      <c r="P55" s="62"/>
      <c r="Q55" s="62"/>
      <c r="R55" s="86"/>
      <c r="S55" s="86"/>
      <c r="T55" s="124"/>
      <c r="U55" s="62"/>
      <c r="V55" s="86"/>
      <c r="W55" s="86"/>
      <c r="X55" s="86"/>
      <c r="Y55" s="86"/>
      <c r="Z55" s="86"/>
      <c r="AA55" s="86"/>
      <c r="AB55" s="61"/>
      <c r="AC55" s="484" t="s">
        <v>8</v>
      </c>
      <c r="AD55" s="485"/>
      <c r="AE55" s="61"/>
      <c r="AF55" s="484" t="s">
        <v>2</v>
      </c>
      <c r="AG55" s="503"/>
      <c r="AH55" s="503"/>
      <c r="AI55" s="503"/>
      <c r="AJ55" s="503"/>
      <c r="AK55" s="485"/>
      <c r="AL55" s="86"/>
      <c r="AP55" s="270"/>
      <c r="AQ55" s="270" t="s">
        <v>378</v>
      </c>
    </row>
    <row r="56" spans="1:43" ht="4.9000000000000004" customHeight="1" x14ac:dyDescent="0.2">
      <c r="A56" s="52"/>
      <c r="B56" s="194"/>
      <c r="C56" s="73"/>
      <c r="D56" s="62"/>
      <c r="E56" s="62"/>
      <c r="F56" s="62"/>
      <c r="G56" s="62"/>
      <c r="H56" s="70"/>
      <c r="I56" s="86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86"/>
      <c r="AA56" s="86"/>
      <c r="AB56" s="61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P56" s="270">
        <v>2</v>
      </c>
      <c r="AQ56" s="161" t="s">
        <v>380</v>
      </c>
    </row>
    <row r="57" spans="1:43" ht="18.75" customHeight="1" x14ac:dyDescent="0.2">
      <c r="A57" s="52"/>
      <c r="B57" s="191" t="s">
        <v>119</v>
      </c>
      <c r="C57" s="114"/>
      <c r="D57" s="69" t="s">
        <v>91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86"/>
      <c r="AA57" s="86"/>
      <c r="AB57" s="61"/>
      <c r="AC57" s="456"/>
      <c r="AD57" s="457"/>
      <c r="AE57" s="61"/>
      <c r="AF57" s="375"/>
      <c r="AG57" s="376"/>
      <c r="AH57" s="376"/>
      <c r="AI57" s="376"/>
      <c r="AJ57" s="376"/>
      <c r="AK57" s="429"/>
      <c r="AL57" s="86"/>
      <c r="AP57" s="270">
        <v>1</v>
      </c>
      <c r="AQ57" s="161" t="s">
        <v>379</v>
      </c>
    </row>
    <row r="58" spans="1:43" ht="6.75" customHeight="1" x14ac:dyDescent="0.2">
      <c r="A58" s="52"/>
      <c r="B58" s="194"/>
      <c r="C58" s="114"/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86"/>
      <c r="AA58" s="86"/>
      <c r="AB58" s="61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P58" s="270"/>
      <c r="AQ58" s="270" t="s">
        <v>304</v>
      </c>
    </row>
    <row r="59" spans="1:43" ht="18.75" customHeight="1" x14ac:dyDescent="0.2">
      <c r="A59" s="52"/>
      <c r="B59" s="191" t="s">
        <v>48</v>
      </c>
      <c r="C59" s="114"/>
      <c r="D59" s="69" t="s">
        <v>404</v>
      </c>
      <c r="E59" s="69"/>
      <c r="F59" s="69"/>
      <c r="G59" s="69"/>
      <c r="H59" s="69"/>
      <c r="I59" s="69"/>
      <c r="J59" s="69"/>
      <c r="K59" s="122"/>
      <c r="L59" s="122"/>
      <c r="M59" s="122"/>
      <c r="N59" s="122"/>
      <c r="O59" s="62"/>
      <c r="P59" s="62"/>
      <c r="Q59" s="62"/>
      <c r="R59" s="94"/>
      <c r="S59" s="94"/>
      <c r="T59" s="125"/>
      <c r="U59" s="62"/>
      <c r="V59" s="94"/>
      <c r="W59" s="94"/>
      <c r="X59" s="94"/>
      <c r="Y59" s="94"/>
      <c r="Z59" s="94"/>
      <c r="AA59" s="86"/>
      <c r="AB59" s="61"/>
      <c r="AC59" s="456"/>
      <c r="AD59" s="457"/>
      <c r="AE59" s="61"/>
      <c r="AF59" s="375"/>
      <c r="AG59" s="376"/>
      <c r="AH59" s="376"/>
      <c r="AI59" s="376"/>
      <c r="AJ59" s="376"/>
      <c r="AK59" s="429"/>
      <c r="AL59" s="86"/>
      <c r="AP59" s="270"/>
      <c r="AQ59" s="270" t="s">
        <v>305</v>
      </c>
    </row>
    <row r="60" spans="1:43" ht="15.75" customHeight="1" x14ac:dyDescent="0.2">
      <c r="A60" s="52"/>
      <c r="B60" s="276"/>
      <c r="C60" s="114"/>
      <c r="D60" s="69"/>
      <c r="E60" s="69" t="s">
        <v>319</v>
      </c>
      <c r="F60" s="69"/>
      <c r="G60" s="69"/>
      <c r="H60" s="69"/>
      <c r="I60" s="69"/>
      <c r="J60" s="69"/>
      <c r="K60" s="122"/>
      <c r="L60" s="122"/>
      <c r="M60" s="122"/>
      <c r="N60" s="122"/>
      <c r="O60" s="62"/>
      <c r="P60" s="62"/>
      <c r="Q60" s="62"/>
      <c r="R60" s="94"/>
      <c r="S60" s="375"/>
      <c r="T60" s="376"/>
      <c r="U60" s="377"/>
      <c r="V60" s="62" t="s">
        <v>19</v>
      </c>
      <c r="W60" s="94"/>
      <c r="X60" s="94"/>
      <c r="Y60" s="94"/>
      <c r="Z60" s="94"/>
      <c r="AA60" s="86"/>
      <c r="AB60" s="61"/>
      <c r="AC60" s="495"/>
      <c r="AD60" s="496"/>
      <c r="AE60" s="497"/>
      <c r="AF60" s="497"/>
      <c r="AG60" s="497"/>
      <c r="AH60" s="497"/>
      <c r="AI60" s="497"/>
      <c r="AJ60" s="497"/>
      <c r="AK60" s="497"/>
      <c r="AL60" s="86"/>
      <c r="AP60" s="270"/>
      <c r="AQ60" s="270" t="s">
        <v>381</v>
      </c>
    </row>
    <row r="61" spans="1:43" ht="15.75" customHeight="1" x14ac:dyDescent="0.2">
      <c r="A61" s="52"/>
      <c r="B61" s="276"/>
      <c r="C61" s="114"/>
      <c r="D61" s="69"/>
      <c r="E61" s="69" t="s">
        <v>318</v>
      </c>
      <c r="F61" s="69"/>
      <c r="G61" s="69"/>
      <c r="H61" s="69"/>
      <c r="I61" s="69"/>
      <c r="J61" s="69"/>
      <c r="K61" s="122"/>
      <c r="L61" s="122"/>
      <c r="M61" s="122"/>
      <c r="N61" s="122"/>
      <c r="O61" s="62"/>
      <c r="P61" s="62"/>
      <c r="Q61" s="62"/>
      <c r="R61" s="94"/>
      <c r="S61" s="375"/>
      <c r="T61" s="376"/>
      <c r="U61" s="377"/>
      <c r="V61" s="62" t="s">
        <v>19</v>
      </c>
      <c r="W61" s="94"/>
      <c r="X61" s="94"/>
      <c r="Y61" s="94"/>
      <c r="Z61" s="94"/>
      <c r="AA61" s="86"/>
      <c r="AB61" s="61"/>
      <c r="AC61" s="493"/>
      <c r="AD61" s="493"/>
      <c r="AE61" s="497"/>
      <c r="AF61" s="497"/>
      <c r="AG61" s="497"/>
      <c r="AH61" s="497"/>
      <c r="AI61" s="497"/>
      <c r="AJ61" s="497"/>
      <c r="AK61" s="497"/>
      <c r="AL61" s="86"/>
      <c r="AP61" s="270"/>
      <c r="AQ61" s="270" t="s">
        <v>306</v>
      </c>
    </row>
    <row r="62" spans="1:43" ht="15.75" customHeight="1" x14ac:dyDescent="0.2">
      <c r="A62" s="52"/>
      <c r="B62" s="291"/>
      <c r="C62" s="114"/>
      <c r="D62" s="69"/>
      <c r="E62" s="69" t="s">
        <v>405</v>
      </c>
      <c r="F62" s="69"/>
      <c r="G62" s="69"/>
      <c r="H62" s="69"/>
      <c r="I62" s="69"/>
      <c r="J62" s="69"/>
      <c r="K62" s="122"/>
      <c r="L62" s="122"/>
      <c r="M62" s="122"/>
      <c r="N62" s="122"/>
      <c r="O62" s="62"/>
      <c r="P62" s="62"/>
      <c r="Q62" s="62"/>
      <c r="R62" s="94"/>
      <c r="S62" s="375"/>
      <c r="T62" s="376"/>
      <c r="U62" s="377"/>
      <c r="V62" s="62" t="s">
        <v>19</v>
      </c>
      <c r="W62" s="94"/>
      <c r="X62" s="94"/>
      <c r="Y62" s="94"/>
      <c r="Z62" s="94"/>
      <c r="AA62" s="86"/>
      <c r="AB62" s="61"/>
      <c r="AC62" s="497"/>
      <c r="AD62" s="497"/>
      <c r="AE62" s="497"/>
      <c r="AF62" s="497"/>
      <c r="AG62" s="497"/>
      <c r="AH62" s="497"/>
      <c r="AI62" s="497"/>
      <c r="AJ62" s="497"/>
      <c r="AK62" s="497"/>
      <c r="AL62" s="86"/>
      <c r="AP62" s="270"/>
      <c r="AQ62" s="270" t="s">
        <v>307</v>
      </c>
    </row>
    <row r="63" spans="1:43" ht="3.75" customHeight="1" x14ac:dyDescent="0.2">
      <c r="A63" s="52"/>
      <c r="B63" s="191"/>
      <c r="C63" s="114"/>
      <c r="D63" s="69"/>
      <c r="E63" s="69"/>
      <c r="F63" s="69"/>
      <c r="G63" s="69"/>
      <c r="H63" s="69"/>
      <c r="I63" s="69"/>
      <c r="J63" s="69"/>
      <c r="K63" s="122"/>
      <c r="L63" s="122"/>
      <c r="M63" s="122"/>
      <c r="N63" s="12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94"/>
      <c r="AA63" s="86"/>
      <c r="AB63" s="61"/>
      <c r="AC63" s="86"/>
      <c r="AD63" s="86"/>
      <c r="AE63" s="61"/>
      <c r="AF63" s="86"/>
      <c r="AG63" s="86"/>
      <c r="AH63" s="86"/>
      <c r="AI63" s="86"/>
      <c r="AJ63" s="86"/>
      <c r="AK63" s="86"/>
      <c r="AL63" s="86"/>
      <c r="AP63" s="270"/>
      <c r="AQ63" s="270" t="s">
        <v>308</v>
      </c>
    </row>
    <row r="64" spans="1:43" ht="18.75" customHeight="1" x14ac:dyDescent="0.2">
      <c r="A64" s="52"/>
      <c r="B64" s="191" t="s">
        <v>49</v>
      </c>
      <c r="C64" s="114"/>
      <c r="D64" s="69" t="s">
        <v>321</v>
      </c>
      <c r="E64" s="69"/>
      <c r="F64" s="69"/>
      <c r="G64" s="69"/>
      <c r="H64" s="69"/>
      <c r="I64" s="69"/>
      <c r="J64" s="62"/>
      <c r="K64" s="62"/>
      <c r="L64" s="62"/>
      <c r="M64" s="62"/>
      <c r="N64" s="62"/>
      <c r="O64" s="62"/>
      <c r="P64" s="62"/>
      <c r="Q64" s="62"/>
      <c r="R64" s="94"/>
      <c r="S64" s="94"/>
      <c r="T64" s="125"/>
      <c r="U64" s="62"/>
      <c r="V64" s="94"/>
      <c r="W64" s="94"/>
      <c r="X64" s="94"/>
      <c r="Y64" s="94"/>
      <c r="Z64" s="94"/>
      <c r="AA64" s="86"/>
      <c r="AB64" s="61"/>
      <c r="AC64" s="456"/>
      <c r="AD64" s="457"/>
      <c r="AE64" s="61"/>
      <c r="AF64" s="375"/>
      <c r="AG64" s="376"/>
      <c r="AH64" s="376"/>
      <c r="AI64" s="376"/>
      <c r="AJ64" s="376"/>
      <c r="AK64" s="429"/>
      <c r="AL64" s="86"/>
      <c r="AP64" s="270"/>
      <c r="AQ64" s="161" t="s">
        <v>309</v>
      </c>
    </row>
    <row r="65" spans="1:43" ht="14.25" customHeight="1" x14ac:dyDescent="0.2">
      <c r="A65" s="52"/>
      <c r="B65" s="276"/>
      <c r="C65" s="114"/>
      <c r="D65" s="69"/>
      <c r="E65" s="69" t="s">
        <v>319</v>
      </c>
      <c r="F65" s="69"/>
      <c r="G65" s="69"/>
      <c r="H65" s="69"/>
      <c r="I65" s="69"/>
      <c r="J65" s="62"/>
      <c r="K65" s="62"/>
      <c r="L65" s="62"/>
      <c r="M65" s="62"/>
      <c r="N65" s="62"/>
      <c r="O65" s="62"/>
      <c r="P65" s="62"/>
      <c r="Q65" s="62"/>
      <c r="R65" s="94"/>
      <c r="S65" s="375"/>
      <c r="T65" s="376"/>
      <c r="U65" s="377"/>
      <c r="V65" s="62" t="s">
        <v>19</v>
      </c>
      <c r="W65" s="94"/>
      <c r="X65" s="94"/>
      <c r="Y65" s="94"/>
      <c r="Z65" s="94"/>
      <c r="AA65" s="86"/>
      <c r="AB65" s="61"/>
      <c r="AC65" s="492"/>
      <c r="AD65" s="411"/>
      <c r="AE65" s="61"/>
      <c r="AF65" s="494"/>
      <c r="AG65" s="411"/>
      <c r="AH65" s="411"/>
      <c r="AI65" s="411"/>
      <c r="AJ65" s="411"/>
      <c r="AK65" s="411"/>
      <c r="AL65" s="86"/>
      <c r="AP65" s="270"/>
      <c r="AQ65" s="374" t="s">
        <v>416</v>
      </c>
    </row>
    <row r="66" spans="1:43" ht="14.25" customHeight="1" x14ac:dyDescent="0.2">
      <c r="A66" s="52"/>
      <c r="B66" s="276"/>
      <c r="C66" s="114"/>
      <c r="D66" s="69"/>
      <c r="E66" s="69" t="s">
        <v>318</v>
      </c>
      <c r="F66" s="69"/>
      <c r="G66" s="69"/>
      <c r="H66" s="69"/>
      <c r="I66" s="69"/>
      <c r="J66" s="62"/>
      <c r="K66" s="62"/>
      <c r="L66" s="62"/>
      <c r="M66" s="62"/>
      <c r="N66" s="62"/>
      <c r="O66" s="62"/>
      <c r="P66" s="62"/>
      <c r="Q66" s="62"/>
      <c r="R66" s="94"/>
      <c r="S66" s="375"/>
      <c r="T66" s="376"/>
      <c r="U66" s="377"/>
      <c r="V66" s="62" t="s">
        <v>19</v>
      </c>
      <c r="W66" s="94"/>
      <c r="X66" s="94"/>
      <c r="Y66" s="94"/>
      <c r="Z66" s="94"/>
      <c r="AA66" s="86"/>
      <c r="AB66" s="61"/>
      <c r="AC66" s="493"/>
      <c r="AD66" s="493"/>
      <c r="AE66" s="61"/>
      <c r="AF66" s="493"/>
      <c r="AG66" s="493"/>
      <c r="AH66" s="493"/>
      <c r="AI66" s="493"/>
      <c r="AJ66" s="493"/>
      <c r="AK66" s="493"/>
      <c r="AL66" s="86"/>
      <c r="AP66" s="270">
        <v>10</v>
      </c>
      <c r="AQ66" s="374" t="s">
        <v>417</v>
      </c>
    </row>
    <row r="67" spans="1:43" ht="14.25" customHeight="1" x14ac:dyDescent="0.2">
      <c r="A67" s="52"/>
      <c r="B67" s="367"/>
      <c r="C67" s="114"/>
      <c r="D67" s="69"/>
      <c r="E67" s="69" t="s">
        <v>405</v>
      </c>
      <c r="F67" s="69"/>
      <c r="G67" s="69"/>
      <c r="H67" s="69"/>
      <c r="I67" s="69"/>
      <c r="J67" s="69"/>
      <c r="K67" s="122"/>
      <c r="L67" s="122"/>
      <c r="M67" s="122"/>
      <c r="N67" s="122"/>
      <c r="O67" s="62"/>
      <c r="P67" s="62"/>
      <c r="Q67" s="62"/>
      <c r="R67" s="94"/>
      <c r="S67" s="375"/>
      <c r="T67" s="376"/>
      <c r="U67" s="377"/>
      <c r="V67" s="62" t="s">
        <v>19</v>
      </c>
      <c r="W67" s="94"/>
      <c r="X67" s="94"/>
      <c r="Y67" s="94"/>
      <c r="Z67" s="94"/>
      <c r="AA67" s="86"/>
      <c r="AB67" s="61"/>
      <c r="AC67" s="366"/>
      <c r="AD67" s="366"/>
      <c r="AE67" s="61"/>
      <c r="AF67" s="366"/>
      <c r="AG67" s="366"/>
      <c r="AH67" s="366"/>
      <c r="AI67" s="366"/>
      <c r="AJ67" s="366"/>
      <c r="AK67" s="366"/>
      <c r="AL67" s="86"/>
      <c r="AP67" s="90">
        <v>25</v>
      </c>
      <c r="AQ67" s="374" t="s">
        <v>418</v>
      </c>
    </row>
    <row r="68" spans="1:43" ht="14.1" customHeight="1" x14ac:dyDescent="0.2">
      <c r="A68" s="52"/>
      <c r="B68" s="191"/>
      <c r="C68" s="114"/>
      <c r="D68" s="69"/>
      <c r="E68" s="69"/>
      <c r="F68" s="69"/>
      <c r="G68" s="69"/>
      <c r="H68" s="69"/>
      <c r="I68" s="62"/>
      <c r="J68" s="62"/>
      <c r="K68" s="62"/>
      <c r="L68" s="62"/>
      <c r="M68" s="62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86"/>
      <c r="AB68" s="61"/>
      <c r="AC68" s="86"/>
      <c r="AD68" s="86"/>
      <c r="AE68" s="61"/>
      <c r="AF68" s="86"/>
      <c r="AG68" s="86"/>
      <c r="AH68" s="86"/>
      <c r="AI68" s="86"/>
      <c r="AJ68" s="86"/>
      <c r="AK68" s="86"/>
      <c r="AL68" s="86"/>
      <c r="AP68" s="90">
        <v>35</v>
      </c>
      <c r="AQ68" s="374" t="s">
        <v>419</v>
      </c>
    </row>
    <row r="69" spans="1:43" ht="18.75" customHeight="1" x14ac:dyDescent="0.2">
      <c r="A69" s="469" t="s">
        <v>431</v>
      </c>
      <c r="B69" s="191" t="s">
        <v>50</v>
      </c>
      <c r="C69" s="114"/>
      <c r="D69" s="69" t="s">
        <v>166</v>
      </c>
      <c r="E69" s="69"/>
      <c r="F69" s="69"/>
      <c r="G69" s="69"/>
      <c r="H69" s="69"/>
      <c r="I69" s="62"/>
      <c r="J69" s="62"/>
      <c r="K69" s="62"/>
      <c r="L69" s="62"/>
      <c r="M69" s="62"/>
      <c r="N69" s="62"/>
      <c r="O69" s="62"/>
      <c r="P69" s="62"/>
      <c r="Q69" s="62"/>
      <c r="R69" s="94"/>
      <c r="S69" s="94"/>
      <c r="T69" s="125"/>
      <c r="U69" s="62"/>
      <c r="V69" s="94"/>
      <c r="W69" s="94"/>
      <c r="X69" s="94"/>
      <c r="Y69" s="94"/>
      <c r="Z69" s="94"/>
      <c r="AA69" s="86"/>
      <c r="AB69" s="61"/>
      <c r="AC69" s="456"/>
      <c r="AD69" s="457"/>
      <c r="AE69" s="61"/>
      <c r="AF69" s="375"/>
      <c r="AG69" s="376"/>
      <c r="AH69" s="376"/>
      <c r="AI69" s="376"/>
      <c r="AJ69" s="376"/>
      <c r="AK69" s="429"/>
      <c r="AL69" s="86"/>
      <c r="AQ69" s="374" t="s">
        <v>420</v>
      </c>
    </row>
    <row r="70" spans="1:43" ht="4.9000000000000004" customHeight="1" x14ac:dyDescent="0.2">
      <c r="A70" s="469"/>
      <c r="B70" s="191"/>
      <c r="C70" s="114"/>
      <c r="D70" s="69"/>
      <c r="E70" s="69"/>
      <c r="F70" s="69"/>
      <c r="G70" s="69"/>
      <c r="H70" s="69"/>
      <c r="I70" s="62"/>
      <c r="J70" s="62"/>
      <c r="K70" s="62"/>
      <c r="L70" s="6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86"/>
      <c r="AA70" s="86"/>
      <c r="AB70" s="86"/>
      <c r="AC70" s="86"/>
      <c r="AD70" s="86"/>
      <c r="AE70" s="61"/>
      <c r="AF70" s="86"/>
      <c r="AG70" s="86"/>
      <c r="AH70" s="86"/>
      <c r="AI70" s="86"/>
      <c r="AJ70" s="86"/>
      <c r="AK70" s="86"/>
      <c r="AL70" s="86"/>
      <c r="AP70" s="90"/>
      <c r="AQ70" s="374" t="s">
        <v>421</v>
      </c>
    </row>
    <row r="71" spans="1:43" ht="18.75" customHeight="1" x14ac:dyDescent="0.2">
      <c r="A71" s="469"/>
      <c r="B71" s="180"/>
      <c r="C71" s="114"/>
      <c r="D71" s="74" t="s">
        <v>239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125"/>
      <c r="U71" s="126"/>
      <c r="V71" s="86"/>
      <c r="W71" s="86"/>
      <c r="X71" s="86"/>
      <c r="Y71" s="86"/>
      <c r="Z71" s="86"/>
      <c r="AA71" s="86"/>
      <c r="AB71" s="86"/>
      <c r="AC71" s="86"/>
      <c r="AD71" s="86"/>
      <c r="AE71" s="61"/>
      <c r="AF71" s="471" t="str">
        <f>IF(SUM(AE57:AK69)=0,"",SUM(AE57:AK69))</f>
        <v/>
      </c>
      <c r="AG71" s="472"/>
      <c r="AH71" s="472"/>
      <c r="AI71" s="472"/>
      <c r="AJ71" s="472"/>
      <c r="AK71" s="473"/>
      <c r="AL71" s="86"/>
      <c r="AP71" s="90"/>
      <c r="AQ71" s="374" t="s">
        <v>422</v>
      </c>
    </row>
    <row r="72" spans="1:43" ht="4.9000000000000004" customHeight="1" x14ac:dyDescent="0.2">
      <c r="A72" s="469"/>
      <c r="B72" s="180"/>
      <c r="C72" s="114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86"/>
      <c r="R72" s="86"/>
      <c r="S72" s="86"/>
      <c r="T72" s="86"/>
      <c r="U72" s="62"/>
      <c r="V72" s="62"/>
      <c r="W72" s="62"/>
      <c r="X72" s="62"/>
      <c r="Y72" s="62"/>
      <c r="Z72" s="86"/>
      <c r="AA72" s="86"/>
      <c r="AB72" s="86"/>
      <c r="AC72" s="86"/>
      <c r="AD72" s="86"/>
      <c r="AE72" s="61"/>
      <c r="AF72" s="86"/>
      <c r="AG72" s="86"/>
      <c r="AH72" s="86"/>
      <c r="AI72" s="86"/>
      <c r="AJ72" s="86"/>
      <c r="AK72" s="86"/>
      <c r="AL72" s="86"/>
      <c r="AQ72" s="374" t="s">
        <v>423</v>
      </c>
    </row>
    <row r="73" spans="1:43" ht="18.75" customHeight="1" x14ac:dyDescent="0.2">
      <c r="A73" s="469"/>
      <c r="B73" s="180" t="s">
        <v>51</v>
      </c>
      <c r="C73" s="114"/>
      <c r="D73" s="62" t="s">
        <v>15</v>
      </c>
      <c r="E73" s="69"/>
      <c r="F73" s="54"/>
      <c r="G73" s="54"/>
      <c r="H73" s="54"/>
      <c r="I73" s="54"/>
      <c r="J73" s="54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70"/>
      <c r="X73" s="470"/>
      <c r="Y73" s="470"/>
      <c r="Z73" s="470"/>
      <c r="AA73" s="86"/>
      <c r="AB73" s="86"/>
      <c r="AC73" s="126"/>
      <c r="AD73" s="86"/>
      <c r="AE73" s="61"/>
      <c r="AF73" s="375"/>
      <c r="AG73" s="376"/>
      <c r="AH73" s="376"/>
      <c r="AI73" s="376"/>
      <c r="AJ73" s="376"/>
      <c r="AK73" s="429"/>
      <c r="AL73" s="86"/>
      <c r="AQ73" s="374" t="s">
        <v>424</v>
      </c>
    </row>
    <row r="74" spans="1:43" ht="4.9000000000000004" customHeight="1" x14ac:dyDescent="0.2">
      <c r="A74" s="469"/>
      <c r="B74" s="180"/>
      <c r="C74" s="62"/>
      <c r="D74" s="62"/>
      <c r="E74" s="69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86"/>
      <c r="Z74" s="86"/>
      <c r="AA74" s="86"/>
      <c r="AB74" s="86"/>
      <c r="AC74" s="86"/>
      <c r="AD74" s="86"/>
      <c r="AE74" s="61"/>
      <c r="AF74" s="86"/>
      <c r="AG74" s="86"/>
      <c r="AH74" s="86"/>
      <c r="AI74" s="86"/>
      <c r="AJ74" s="86"/>
      <c r="AK74" s="86"/>
      <c r="AL74" s="86"/>
      <c r="AQ74" s="374" t="s">
        <v>425</v>
      </c>
    </row>
    <row r="75" spans="1:43" ht="18.75" customHeight="1" x14ac:dyDescent="0.2">
      <c r="A75" s="469"/>
      <c r="B75" s="180"/>
      <c r="C75" s="114"/>
      <c r="D75" s="63" t="s">
        <v>240</v>
      </c>
      <c r="E75" s="75"/>
      <c r="F75" s="75"/>
      <c r="G75" s="75"/>
      <c r="H75" s="75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126"/>
      <c r="V75" s="86"/>
      <c r="W75" s="86"/>
      <c r="X75" s="86"/>
      <c r="Y75" s="86"/>
      <c r="Z75" s="86"/>
      <c r="AA75" s="86"/>
      <c r="AB75" s="86"/>
      <c r="AC75" s="86"/>
      <c r="AD75" s="86"/>
      <c r="AE75" s="61"/>
      <c r="AF75" s="471" t="str">
        <f>IF(SUM(AF71:AK73)=0,"",SUM(AF71:AK73))</f>
        <v/>
      </c>
      <c r="AG75" s="472"/>
      <c r="AH75" s="472"/>
      <c r="AI75" s="472"/>
      <c r="AJ75" s="472"/>
      <c r="AK75" s="473"/>
      <c r="AL75" s="86"/>
      <c r="AM75" s="56"/>
      <c r="AQ75" s="374" t="s">
        <v>426</v>
      </c>
    </row>
    <row r="76" spans="1:43" ht="5.45" customHeight="1" x14ac:dyDescent="0.2">
      <c r="A76" s="469"/>
      <c r="B76" s="180"/>
      <c r="C76" s="114"/>
      <c r="D76" s="63"/>
      <c r="E76" s="75"/>
      <c r="F76" s="75"/>
      <c r="G76" s="75"/>
      <c r="H76" s="75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26"/>
      <c r="V76" s="86"/>
      <c r="W76" s="86"/>
      <c r="X76" s="86"/>
      <c r="Y76" s="86"/>
      <c r="Z76" s="86"/>
      <c r="AA76" s="86"/>
      <c r="AB76" s="86"/>
      <c r="AC76" s="86"/>
      <c r="AD76" s="86"/>
      <c r="AE76" s="61"/>
      <c r="AF76" s="162"/>
      <c r="AG76" s="162"/>
      <c r="AH76" s="162"/>
      <c r="AI76" s="162"/>
      <c r="AJ76" s="162"/>
      <c r="AK76" s="162"/>
      <c r="AL76" s="86"/>
      <c r="AM76" s="56"/>
    </row>
    <row r="77" spans="1:43" ht="13.5" x14ac:dyDescent="0.2">
      <c r="A77" s="469"/>
      <c r="B77" s="195" t="s">
        <v>124</v>
      </c>
      <c r="C77" s="129" t="s">
        <v>133</v>
      </c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9"/>
      <c r="X77" s="79"/>
      <c r="Y77" s="80"/>
      <c r="Z77" s="80"/>
      <c r="AA77" s="55"/>
      <c r="AB77" s="88"/>
      <c r="AC77" s="88"/>
      <c r="AD77" s="127"/>
      <c r="AE77" s="88"/>
      <c r="AF77" s="88"/>
      <c r="AG77" s="88"/>
      <c r="AH77" s="88"/>
      <c r="AI77" s="88"/>
      <c r="AJ77" s="88"/>
      <c r="AK77" s="88"/>
      <c r="AL77" s="86"/>
      <c r="AM77" s="56"/>
    </row>
    <row r="78" spans="1:43" ht="4.5" customHeight="1" x14ac:dyDescent="0.2">
      <c r="A78" s="469"/>
      <c r="B78" s="117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86"/>
      <c r="Y78" s="86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86"/>
    </row>
    <row r="79" spans="1:43" ht="9.6" customHeight="1" x14ac:dyDescent="0.2">
      <c r="A79" s="8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86"/>
      <c r="X79" s="86"/>
      <c r="Y79" s="62"/>
      <c r="Z79" s="62"/>
      <c r="AA79" s="62"/>
      <c r="AB79" s="62"/>
      <c r="AC79" s="62"/>
      <c r="AD79" s="62"/>
      <c r="AE79" s="62"/>
      <c r="AF79" s="62"/>
      <c r="AG79" s="62" t="s">
        <v>247</v>
      </c>
      <c r="AH79" s="62"/>
      <c r="AI79" s="62"/>
      <c r="AJ79" s="62"/>
      <c r="AK79" s="86"/>
      <c r="AL79" s="86"/>
      <c r="AM79" s="86"/>
    </row>
    <row r="80" spans="1:43" ht="5.45" customHeight="1" x14ac:dyDescent="0.2">
      <c r="A80" s="81"/>
      <c r="B80" s="130"/>
      <c r="C80" s="131"/>
      <c r="D80" s="85"/>
      <c r="E80" s="85"/>
      <c r="F80" s="85"/>
      <c r="G80" s="85"/>
      <c r="H80" s="85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102"/>
      <c r="W80" s="103"/>
      <c r="X80" s="103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114"/>
      <c r="AK80" s="114"/>
      <c r="AL80" s="114"/>
      <c r="AM80" s="114"/>
    </row>
    <row r="81" spans="1:40" ht="5.45" customHeight="1" x14ac:dyDescent="0.2">
      <c r="A81" s="81"/>
      <c r="B81" s="130"/>
      <c r="C81" s="131"/>
      <c r="D81" s="85"/>
      <c r="E81" s="85"/>
      <c r="F81" s="85"/>
      <c r="G81" s="85"/>
      <c r="H81" s="85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102"/>
      <c r="W81" s="103"/>
      <c r="X81" s="103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173"/>
    </row>
    <row r="82" spans="1:40" ht="14.25" customHeight="1" x14ac:dyDescent="0.2">
      <c r="A82" s="52"/>
      <c r="B82" s="194" t="s">
        <v>18</v>
      </c>
      <c r="C82" s="75" t="s">
        <v>58</v>
      </c>
      <c r="D82" s="75"/>
      <c r="E82" s="75"/>
      <c r="F82" s="57"/>
      <c r="G82" s="57"/>
      <c r="H82" s="57"/>
      <c r="I82" s="57"/>
      <c r="J82" s="57"/>
      <c r="K82" s="57"/>
      <c r="L82" s="57"/>
      <c r="M82" s="57"/>
      <c r="N82" s="57"/>
      <c r="O82" s="537" t="str">
        <f>IF(I22="","",CONCATENATE(D22," ",I22,", ",U22))</f>
        <v/>
      </c>
      <c r="P82" s="537"/>
      <c r="Q82" s="537"/>
      <c r="R82" s="537"/>
      <c r="S82" s="537"/>
      <c r="T82" s="537"/>
      <c r="U82" s="537"/>
      <c r="V82" s="537"/>
      <c r="W82" s="537"/>
      <c r="X82" s="537"/>
      <c r="Y82" s="537"/>
      <c r="Z82" s="537"/>
      <c r="AA82" s="537"/>
      <c r="AB82" s="537"/>
      <c r="AC82" s="537"/>
      <c r="AD82" s="537"/>
      <c r="AE82" s="537"/>
      <c r="AF82" s="537"/>
      <c r="AG82" s="537"/>
      <c r="AH82" s="537"/>
      <c r="AI82" s="537"/>
      <c r="AJ82" s="537"/>
      <c r="AK82" s="537"/>
      <c r="AL82" s="86"/>
    </row>
    <row r="83" spans="1:40" ht="3" customHeight="1" x14ac:dyDescent="0.2">
      <c r="A83" s="52"/>
      <c r="B83" s="199"/>
      <c r="C83" s="75"/>
      <c r="D83" s="75"/>
      <c r="E83" s="75"/>
      <c r="F83" s="57"/>
      <c r="G83" s="57"/>
      <c r="H83" s="57"/>
      <c r="I83" s="57"/>
      <c r="J83" s="57"/>
      <c r="K83" s="57"/>
      <c r="L83" s="57"/>
      <c r="M83" s="57"/>
      <c r="N83" s="57"/>
      <c r="O83" s="171"/>
      <c r="P83" s="171"/>
      <c r="Q83" s="171"/>
      <c r="R83" s="171"/>
      <c r="S83" s="171"/>
      <c r="T83" s="171"/>
      <c r="U83" s="171"/>
      <c r="V83" s="171"/>
      <c r="W83" s="171"/>
      <c r="X83" s="181"/>
      <c r="Y83" s="181"/>
      <c r="Z83" s="181"/>
      <c r="AA83" s="181"/>
      <c r="AB83" s="181"/>
      <c r="AC83" s="171"/>
      <c r="AD83" s="181"/>
      <c r="AE83" s="181"/>
      <c r="AF83" s="181"/>
      <c r="AG83" s="181"/>
      <c r="AH83" s="181"/>
      <c r="AI83" s="181"/>
      <c r="AJ83" s="181"/>
      <c r="AK83" s="181"/>
      <c r="AL83" s="86"/>
    </row>
    <row r="84" spans="1:40" ht="24" customHeight="1" x14ac:dyDescent="0.2">
      <c r="A84" s="52"/>
      <c r="B84" s="199"/>
      <c r="C84" s="82"/>
      <c r="D84" s="75"/>
      <c r="E84" s="75"/>
      <c r="F84" s="75"/>
      <c r="G84" s="75"/>
      <c r="H84" s="75"/>
      <c r="I84" s="75"/>
      <c r="J84" s="54"/>
      <c r="K84" s="54"/>
      <c r="L84" s="54"/>
      <c r="M84" s="54"/>
      <c r="N84" s="54"/>
      <c r="O84" s="83"/>
      <c r="P84" s="83"/>
      <c r="Q84" s="83"/>
      <c r="R84" s="83"/>
      <c r="S84" s="83"/>
      <c r="T84" s="83"/>
      <c r="U84" s="83"/>
      <c r="V84" s="83"/>
      <c r="W84" s="83"/>
      <c r="X84" s="486" t="s">
        <v>179</v>
      </c>
      <c r="Y84" s="487"/>
      <c r="Z84" s="487"/>
      <c r="AA84" s="487"/>
      <c r="AB84" s="488"/>
      <c r="AC84" s="100"/>
      <c r="AD84" s="489" t="s">
        <v>180</v>
      </c>
      <c r="AE84" s="490"/>
      <c r="AF84" s="490"/>
      <c r="AG84" s="490"/>
      <c r="AH84" s="490"/>
      <c r="AI84" s="490"/>
      <c r="AJ84" s="490"/>
      <c r="AK84" s="491"/>
      <c r="AL84" s="86"/>
    </row>
    <row r="85" spans="1:40" ht="16.149999999999999" customHeight="1" x14ac:dyDescent="0.2">
      <c r="A85" s="52"/>
      <c r="B85" s="130" t="s">
        <v>21</v>
      </c>
      <c r="C85" s="71" t="s">
        <v>38</v>
      </c>
      <c r="D85" s="84"/>
      <c r="E85" s="84"/>
      <c r="F85" s="8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465"/>
      <c r="Y85" s="465"/>
      <c r="Z85" s="465"/>
      <c r="AA85" s="465"/>
      <c r="AB85" s="465"/>
      <c r="AC85" s="86"/>
      <c r="AD85" s="443"/>
      <c r="AE85" s="444"/>
      <c r="AF85" s="444"/>
      <c r="AG85" s="444"/>
      <c r="AH85" s="444"/>
      <c r="AI85" s="463" t="s">
        <v>150</v>
      </c>
      <c r="AJ85" s="464"/>
      <c r="AK85" s="464"/>
      <c r="AL85" s="86"/>
    </row>
    <row r="86" spans="1:40" ht="16.149999999999999" customHeight="1" x14ac:dyDescent="0.2">
      <c r="A86" s="52"/>
      <c r="B86" s="130" t="s">
        <v>20</v>
      </c>
      <c r="C86" s="71" t="s">
        <v>39</v>
      </c>
      <c r="D86" s="84"/>
      <c r="E86" s="84"/>
      <c r="F86" s="8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474"/>
      <c r="Y86" s="474"/>
      <c r="Z86" s="474"/>
      <c r="AA86" s="474"/>
      <c r="AB86" s="474"/>
      <c r="AC86" s="86"/>
      <c r="AD86" s="467"/>
      <c r="AE86" s="468"/>
      <c r="AF86" s="468"/>
      <c r="AG86" s="468"/>
      <c r="AH86" s="468"/>
      <c r="AI86" s="463" t="s">
        <v>70</v>
      </c>
      <c r="AJ86" s="464"/>
      <c r="AK86" s="464"/>
      <c r="AL86" s="86"/>
    </row>
    <row r="87" spans="1:40" ht="16.149999999999999" customHeight="1" x14ac:dyDescent="0.2">
      <c r="A87" s="52"/>
      <c r="B87" s="130" t="s">
        <v>22</v>
      </c>
      <c r="C87" s="71" t="s">
        <v>40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474"/>
      <c r="Y87" s="474"/>
      <c r="Z87" s="474"/>
      <c r="AA87" s="474"/>
      <c r="AB87" s="474"/>
      <c r="AC87" s="86"/>
      <c r="AD87" s="467"/>
      <c r="AE87" s="468"/>
      <c r="AF87" s="468"/>
      <c r="AG87" s="468"/>
      <c r="AH87" s="468"/>
      <c r="AI87" s="463" t="s">
        <v>125</v>
      </c>
      <c r="AJ87" s="464"/>
      <c r="AK87" s="464"/>
      <c r="AL87" s="86"/>
    </row>
    <row r="88" spans="1:40" ht="16.149999999999999" customHeight="1" x14ac:dyDescent="0.2">
      <c r="A88" s="52"/>
      <c r="B88" s="130" t="s">
        <v>24</v>
      </c>
      <c r="C88" s="71" t="s">
        <v>41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465"/>
      <c r="Y88" s="465"/>
      <c r="Z88" s="465"/>
      <c r="AA88" s="465"/>
      <c r="AB88" s="465"/>
      <c r="AC88" s="86"/>
      <c r="AD88" s="443"/>
      <c r="AE88" s="444"/>
      <c r="AF88" s="444"/>
      <c r="AG88" s="444"/>
      <c r="AH88" s="444"/>
      <c r="AI88" s="463" t="s">
        <v>150</v>
      </c>
      <c r="AJ88" s="464"/>
      <c r="AK88" s="464"/>
      <c r="AL88" s="86"/>
    </row>
    <row r="89" spans="1:40" ht="16.149999999999999" customHeight="1" x14ac:dyDescent="0.2">
      <c r="A89" s="52"/>
      <c r="B89" s="130" t="s">
        <v>25</v>
      </c>
      <c r="C89" s="71" t="s">
        <v>39</v>
      </c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474"/>
      <c r="Y89" s="474"/>
      <c r="Z89" s="474"/>
      <c r="AA89" s="474"/>
      <c r="AB89" s="474"/>
      <c r="AC89" s="86"/>
      <c r="AD89" s="467"/>
      <c r="AE89" s="468"/>
      <c r="AF89" s="468"/>
      <c r="AG89" s="468"/>
      <c r="AH89" s="468"/>
      <c r="AI89" s="463" t="s">
        <v>70</v>
      </c>
      <c r="AJ89" s="464"/>
      <c r="AK89" s="464"/>
      <c r="AL89" s="86"/>
      <c r="AM89" s="56"/>
    </row>
    <row r="90" spans="1:40" ht="16.149999999999999" customHeight="1" x14ac:dyDescent="0.2">
      <c r="A90" s="52"/>
      <c r="B90" s="130" t="s">
        <v>26</v>
      </c>
      <c r="C90" s="71" t="s">
        <v>40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474"/>
      <c r="Y90" s="474"/>
      <c r="Z90" s="474"/>
      <c r="AA90" s="474"/>
      <c r="AB90" s="474"/>
      <c r="AC90" s="86"/>
      <c r="AD90" s="467"/>
      <c r="AE90" s="468"/>
      <c r="AF90" s="468"/>
      <c r="AG90" s="468"/>
      <c r="AH90" s="468"/>
      <c r="AI90" s="463" t="s">
        <v>125</v>
      </c>
      <c r="AJ90" s="464"/>
      <c r="AK90" s="464"/>
      <c r="AL90" s="86"/>
      <c r="AM90" s="56"/>
    </row>
    <row r="91" spans="1:40" ht="16.149999999999999" customHeight="1" x14ac:dyDescent="0.2">
      <c r="A91" s="52"/>
      <c r="B91" s="130" t="s">
        <v>27</v>
      </c>
      <c r="C91" s="71" t="s">
        <v>42</v>
      </c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86"/>
      <c r="AD91" s="443"/>
      <c r="AE91" s="444"/>
      <c r="AF91" s="444"/>
      <c r="AG91" s="444"/>
      <c r="AH91" s="444"/>
      <c r="AI91" s="463" t="s">
        <v>150</v>
      </c>
      <c r="AJ91" s="464"/>
      <c r="AK91" s="464"/>
      <c r="AL91" s="86"/>
      <c r="AM91" s="56"/>
    </row>
    <row r="92" spans="1:40" ht="16.149999999999999" customHeight="1" x14ac:dyDescent="0.2">
      <c r="A92" s="52"/>
      <c r="B92" s="130" t="s">
        <v>28</v>
      </c>
      <c r="C92" s="71" t="s">
        <v>43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86"/>
      <c r="AD92" s="467"/>
      <c r="AE92" s="468"/>
      <c r="AF92" s="468"/>
      <c r="AG92" s="468"/>
      <c r="AH92" s="468"/>
      <c r="AI92" s="463" t="s">
        <v>70</v>
      </c>
      <c r="AJ92" s="464"/>
      <c r="AK92" s="464"/>
      <c r="AL92" s="86"/>
      <c r="AM92" s="56"/>
    </row>
    <row r="93" spans="1:40" ht="16.149999999999999" customHeight="1" x14ac:dyDescent="0.2">
      <c r="A93" s="52"/>
      <c r="B93" s="130" t="s">
        <v>29</v>
      </c>
      <c r="C93" s="71" t="s">
        <v>44</v>
      </c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86"/>
      <c r="AD93" s="467"/>
      <c r="AE93" s="468"/>
      <c r="AF93" s="468"/>
      <c r="AG93" s="468"/>
      <c r="AH93" s="468"/>
      <c r="AI93" s="463" t="s">
        <v>125</v>
      </c>
      <c r="AJ93" s="464"/>
      <c r="AK93" s="464"/>
      <c r="AL93" s="86"/>
      <c r="AM93" s="56"/>
    </row>
    <row r="94" spans="1:40" ht="16.149999999999999" customHeight="1" x14ac:dyDescent="0.2">
      <c r="A94" s="52"/>
      <c r="B94" s="130" t="s">
        <v>30</v>
      </c>
      <c r="C94" s="71" t="s">
        <v>83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86"/>
      <c r="AD94" s="443"/>
      <c r="AE94" s="444"/>
      <c r="AF94" s="444"/>
      <c r="AG94" s="444"/>
      <c r="AH94" s="444"/>
      <c r="AI94" s="463" t="s">
        <v>150</v>
      </c>
      <c r="AJ94" s="464"/>
      <c r="AK94" s="464"/>
      <c r="AL94" s="86"/>
      <c r="AM94" s="56"/>
    </row>
    <row r="95" spans="1:40" ht="16.149999999999999" customHeight="1" x14ac:dyDescent="0.2">
      <c r="A95" s="52"/>
      <c r="B95" s="130" t="s">
        <v>31</v>
      </c>
      <c r="C95" s="71" t="s">
        <v>45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86"/>
      <c r="AD95" s="467"/>
      <c r="AE95" s="468"/>
      <c r="AF95" s="468"/>
      <c r="AG95" s="468"/>
      <c r="AH95" s="468"/>
      <c r="AI95" s="463" t="s">
        <v>151</v>
      </c>
      <c r="AJ95" s="464"/>
      <c r="AK95" s="464"/>
      <c r="AL95" s="86"/>
      <c r="AM95" s="56"/>
    </row>
    <row r="96" spans="1:40" ht="16.149999999999999" customHeight="1" x14ac:dyDescent="0.2">
      <c r="A96" s="52"/>
      <c r="B96" s="130" t="s">
        <v>32</v>
      </c>
      <c r="C96" s="71" t="s">
        <v>46</v>
      </c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86"/>
      <c r="AD96" s="443"/>
      <c r="AE96" s="444"/>
      <c r="AF96" s="444"/>
      <c r="AG96" s="444"/>
      <c r="AH96" s="444"/>
      <c r="AI96" s="463" t="s">
        <v>150</v>
      </c>
      <c r="AJ96" s="464"/>
      <c r="AK96" s="464"/>
      <c r="AL96" s="86"/>
      <c r="AM96" s="56"/>
    </row>
    <row r="97" spans="1:39" ht="16.149999999999999" customHeight="1" x14ac:dyDescent="0.2">
      <c r="A97" s="52"/>
      <c r="B97" s="130" t="s">
        <v>33</v>
      </c>
      <c r="C97" s="71" t="s">
        <v>47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86"/>
      <c r="AD97" s="467"/>
      <c r="AE97" s="468"/>
      <c r="AF97" s="468"/>
      <c r="AG97" s="468"/>
      <c r="AH97" s="468"/>
      <c r="AI97" s="463" t="s">
        <v>151</v>
      </c>
      <c r="AJ97" s="464"/>
      <c r="AK97" s="464"/>
      <c r="AL97" s="86"/>
      <c r="AM97" s="56"/>
    </row>
    <row r="98" spans="1:39" ht="16.149999999999999" customHeight="1" x14ac:dyDescent="0.2">
      <c r="A98" s="52"/>
      <c r="B98" s="130" t="s">
        <v>34</v>
      </c>
      <c r="C98" s="71" t="s">
        <v>153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86"/>
      <c r="AD98" s="467"/>
      <c r="AE98" s="468"/>
      <c r="AF98" s="468"/>
      <c r="AG98" s="468"/>
      <c r="AH98" s="468"/>
      <c r="AI98" s="463" t="s">
        <v>79</v>
      </c>
      <c r="AJ98" s="464"/>
      <c r="AK98" s="464"/>
      <c r="AL98" s="86"/>
      <c r="AM98" s="56"/>
    </row>
    <row r="99" spans="1:39" ht="16.149999999999999" customHeight="1" x14ac:dyDescent="0.2">
      <c r="A99" s="52"/>
      <c r="B99" s="130" t="s">
        <v>35</v>
      </c>
      <c r="C99" s="71" t="s">
        <v>130</v>
      </c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86"/>
      <c r="AD99" s="443"/>
      <c r="AE99" s="444"/>
      <c r="AF99" s="444"/>
      <c r="AG99" s="444"/>
      <c r="AH99" s="444"/>
      <c r="AI99" s="463" t="s">
        <v>150</v>
      </c>
      <c r="AJ99" s="464"/>
      <c r="AK99" s="464"/>
      <c r="AL99" s="86"/>
      <c r="AM99" s="56"/>
    </row>
    <row r="100" spans="1:39" ht="16.149999999999999" customHeight="1" x14ac:dyDescent="0.2">
      <c r="A100" s="52"/>
      <c r="B100" s="130" t="s">
        <v>81</v>
      </c>
      <c r="C100" s="71" t="s">
        <v>131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86"/>
      <c r="AD100" s="443"/>
      <c r="AE100" s="444"/>
      <c r="AF100" s="444"/>
      <c r="AG100" s="444"/>
      <c r="AH100" s="444"/>
      <c r="AI100" s="463" t="s">
        <v>150</v>
      </c>
      <c r="AJ100" s="464"/>
      <c r="AK100" s="464"/>
      <c r="AL100" s="86"/>
      <c r="AM100" s="56"/>
    </row>
    <row r="101" spans="1:39" ht="16.149999999999999" customHeight="1" x14ac:dyDescent="0.2">
      <c r="A101" s="52"/>
      <c r="B101" s="130" t="s">
        <v>82</v>
      </c>
      <c r="C101" s="71" t="s">
        <v>253</v>
      </c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0"/>
      <c r="Y101" s="541"/>
      <c r="Z101" s="541"/>
      <c r="AA101" s="541"/>
      <c r="AB101" s="104" t="s">
        <v>70</v>
      </c>
      <c r="AC101" s="86"/>
      <c r="AD101" s="443"/>
      <c r="AE101" s="444"/>
      <c r="AF101" s="444"/>
      <c r="AG101" s="444"/>
      <c r="AH101" s="444"/>
      <c r="AI101" s="463" t="s">
        <v>150</v>
      </c>
      <c r="AJ101" s="464"/>
      <c r="AK101" s="464"/>
      <c r="AL101" s="86"/>
      <c r="AM101" s="56"/>
    </row>
    <row r="102" spans="1:39" x14ac:dyDescent="0.2">
      <c r="A102" s="52"/>
      <c r="B102" s="130"/>
      <c r="C102" s="86"/>
      <c r="D102" s="86"/>
      <c r="E102" s="86"/>
      <c r="F102" s="86"/>
      <c r="G102" s="86"/>
      <c r="H102" s="86"/>
      <c r="I102" s="87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56"/>
    </row>
    <row r="103" spans="1:39" x14ac:dyDescent="0.2">
      <c r="A103" s="52"/>
      <c r="B103" s="194" t="s">
        <v>77</v>
      </c>
      <c r="C103" s="85" t="s">
        <v>16</v>
      </c>
      <c r="D103" s="86"/>
      <c r="E103" s="86"/>
      <c r="F103" s="86"/>
      <c r="G103" s="86"/>
      <c r="H103" s="86"/>
      <c r="I103" s="87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99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56"/>
    </row>
    <row r="104" spans="1:39" ht="4.9000000000000004" customHeight="1" x14ac:dyDescent="0.2">
      <c r="A104" s="52"/>
      <c r="B104" s="185"/>
      <c r="C104" s="88"/>
      <c r="D104" s="88"/>
      <c r="E104" s="88"/>
      <c r="F104" s="88"/>
      <c r="G104" s="88"/>
      <c r="H104" s="88"/>
      <c r="I104" s="89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6"/>
      <c r="AM104" s="56"/>
    </row>
    <row r="105" spans="1:39" ht="12" customHeight="1" x14ac:dyDescent="0.2">
      <c r="A105" s="52"/>
      <c r="B105" s="185"/>
      <c r="C105" s="410" t="s">
        <v>17</v>
      </c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538"/>
      <c r="P105" s="410" t="s">
        <v>148</v>
      </c>
      <c r="Q105" s="426"/>
      <c r="R105" s="426"/>
      <c r="S105" s="426"/>
      <c r="T105" s="426"/>
      <c r="U105" s="426"/>
      <c r="V105" s="426"/>
      <c r="W105" s="426"/>
      <c r="X105" s="410" t="s">
        <v>149</v>
      </c>
      <c r="Y105" s="426"/>
      <c r="Z105" s="426"/>
      <c r="AA105" s="426"/>
      <c r="AB105" s="426"/>
      <c r="AC105" s="426"/>
      <c r="AD105" s="426"/>
      <c r="AE105" s="426"/>
      <c r="AF105" s="445" t="s">
        <v>165</v>
      </c>
      <c r="AG105" s="446"/>
      <c r="AH105" s="447"/>
      <c r="AI105" s="445" t="s">
        <v>120</v>
      </c>
      <c r="AJ105" s="446"/>
      <c r="AK105" s="447"/>
      <c r="AL105" s="86"/>
      <c r="AM105" s="56"/>
    </row>
    <row r="106" spans="1:39" ht="12" customHeight="1" x14ac:dyDescent="0.2">
      <c r="A106" s="52"/>
      <c r="B106" s="185"/>
      <c r="C106" s="427"/>
      <c r="D106" s="428"/>
      <c r="E106" s="428"/>
      <c r="F106" s="428"/>
      <c r="G106" s="428"/>
      <c r="H106" s="428"/>
      <c r="I106" s="428"/>
      <c r="J106" s="428"/>
      <c r="K106" s="428"/>
      <c r="L106" s="428"/>
      <c r="M106" s="428"/>
      <c r="N106" s="428"/>
      <c r="O106" s="539"/>
      <c r="P106" s="427"/>
      <c r="Q106" s="428"/>
      <c r="R106" s="428"/>
      <c r="S106" s="428"/>
      <c r="T106" s="428"/>
      <c r="U106" s="428"/>
      <c r="V106" s="428"/>
      <c r="W106" s="428"/>
      <c r="X106" s="427"/>
      <c r="Y106" s="428"/>
      <c r="Z106" s="428"/>
      <c r="AA106" s="428"/>
      <c r="AB106" s="428"/>
      <c r="AC106" s="428"/>
      <c r="AD106" s="428"/>
      <c r="AE106" s="428"/>
      <c r="AF106" s="448"/>
      <c r="AG106" s="449"/>
      <c r="AH106" s="450"/>
      <c r="AI106" s="448"/>
      <c r="AJ106" s="449"/>
      <c r="AK106" s="450"/>
      <c r="AL106" s="86"/>
      <c r="AM106" s="56"/>
    </row>
    <row r="107" spans="1:39" ht="16.149999999999999" customHeight="1" x14ac:dyDescent="0.2">
      <c r="A107" s="52"/>
      <c r="B107" s="185" t="s">
        <v>96</v>
      </c>
      <c r="C107" s="423"/>
      <c r="D107" s="424"/>
      <c r="E107" s="424"/>
      <c r="F107" s="424"/>
      <c r="G107" s="424"/>
      <c r="H107" s="424"/>
      <c r="I107" s="424"/>
      <c r="J107" s="424"/>
      <c r="K107" s="424"/>
      <c r="L107" s="424"/>
      <c r="M107" s="424"/>
      <c r="N107" s="424"/>
      <c r="O107" s="425"/>
      <c r="P107" s="461"/>
      <c r="Q107" s="462"/>
      <c r="R107" s="462"/>
      <c r="S107" s="462"/>
      <c r="T107" s="462"/>
      <c r="U107" s="462"/>
      <c r="V107" s="462"/>
      <c r="W107" s="462"/>
      <c r="X107" s="420"/>
      <c r="Y107" s="421"/>
      <c r="Z107" s="421"/>
      <c r="AA107" s="421"/>
      <c r="AB107" s="421"/>
      <c r="AC107" s="421"/>
      <c r="AD107" s="421"/>
      <c r="AE107" s="422"/>
      <c r="AF107" s="451"/>
      <c r="AG107" s="452"/>
      <c r="AH107" s="453"/>
      <c r="AI107" s="451"/>
      <c r="AJ107" s="452"/>
      <c r="AK107" s="453"/>
      <c r="AL107" s="86"/>
      <c r="AM107" s="56"/>
    </row>
    <row r="108" spans="1:39" ht="16.149999999999999" customHeight="1" x14ac:dyDescent="0.2">
      <c r="A108" s="52"/>
      <c r="B108" s="185" t="s">
        <v>97</v>
      </c>
      <c r="C108" s="423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5"/>
      <c r="P108" s="461"/>
      <c r="Q108" s="462"/>
      <c r="R108" s="462"/>
      <c r="S108" s="462"/>
      <c r="T108" s="462"/>
      <c r="U108" s="462"/>
      <c r="V108" s="462"/>
      <c r="W108" s="462"/>
      <c r="X108" s="420"/>
      <c r="Y108" s="421"/>
      <c r="Z108" s="421"/>
      <c r="AA108" s="421"/>
      <c r="AB108" s="421"/>
      <c r="AC108" s="421"/>
      <c r="AD108" s="421"/>
      <c r="AE108" s="422"/>
      <c r="AF108" s="451"/>
      <c r="AG108" s="452"/>
      <c r="AH108" s="453"/>
      <c r="AI108" s="451"/>
      <c r="AJ108" s="452"/>
      <c r="AK108" s="453"/>
      <c r="AL108" s="86"/>
      <c r="AM108" s="56"/>
    </row>
    <row r="109" spans="1:39" ht="16.149999999999999" customHeight="1" x14ac:dyDescent="0.2">
      <c r="A109" s="52"/>
      <c r="B109" s="185" t="s">
        <v>98</v>
      </c>
      <c r="C109" s="423"/>
      <c r="D109" s="424"/>
      <c r="E109" s="424"/>
      <c r="F109" s="424"/>
      <c r="G109" s="424"/>
      <c r="H109" s="424"/>
      <c r="I109" s="424"/>
      <c r="J109" s="424"/>
      <c r="K109" s="424"/>
      <c r="L109" s="424"/>
      <c r="M109" s="424"/>
      <c r="N109" s="424"/>
      <c r="O109" s="425"/>
      <c r="P109" s="461"/>
      <c r="Q109" s="462"/>
      <c r="R109" s="462"/>
      <c r="S109" s="462"/>
      <c r="T109" s="462"/>
      <c r="U109" s="462"/>
      <c r="V109" s="462"/>
      <c r="W109" s="462"/>
      <c r="X109" s="420"/>
      <c r="Y109" s="421"/>
      <c r="Z109" s="421"/>
      <c r="AA109" s="421"/>
      <c r="AB109" s="421"/>
      <c r="AC109" s="421"/>
      <c r="AD109" s="421"/>
      <c r="AE109" s="422"/>
      <c r="AF109" s="451"/>
      <c r="AG109" s="452"/>
      <c r="AH109" s="453"/>
      <c r="AI109" s="451"/>
      <c r="AJ109" s="452"/>
      <c r="AK109" s="453"/>
      <c r="AL109" s="86"/>
      <c r="AM109" s="56"/>
    </row>
    <row r="110" spans="1:39" ht="16.149999999999999" customHeight="1" x14ac:dyDescent="0.2">
      <c r="A110" s="52"/>
      <c r="B110" s="185" t="s">
        <v>99</v>
      </c>
      <c r="C110" s="423"/>
      <c r="D110" s="424"/>
      <c r="E110" s="424"/>
      <c r="F110" s="424"/>
      <c r="G110" s="424"/>
      <c r="H110" s="424"/>
      <c r="I110" s="424"/>
      <c r="J110" s="424"/>
      <c r="K110" s="424"/>
      <c r="L110" s="424"/>
      <c r="M110" s="424"/>
      <c r="N110" s="424"/>
      <c r="O110" s="425"/>
      <c r="P110" s="461"/>
      <c r="Q110" s="462"/>
      <c r="R110" s="462"/>
      <c r="S110" s="462"/>
      <c r="T110" s="462"/>
      <c r="U110" s="462"/>
      <c r="V110" s="462"/>
      <c r="W110" s="462"/>
      <c r="X110" s="420"/>
      <c r="Y110" s="421"/>
      <c r="Z110" s="421"/>
      <c r="AA110" s="421"/>
      <c r="AB110" s="421"/>
      <c r="AC110" s="421"/>
      <c r="AD110" s="421"/>
      <c r="AE110" s="422"/>
      <c r="AF110" s="451"/>
      <c r="AG110" s="452"/>
      <c r="AH110" s="453"/>
      <c r="AI110" s="451"/>
      <c r="AJ110" s="452"/>
      <c r="AK110" s="453"/>
      <c r="AL110" s="86"/>
      <c r="AM110" s="56"/>
    </row>
    <row r="111" spans="1:39" ht="4.9000000000000004" customHeight="1" x14ac:dyDescent="0.2">
      <c r="A111" s="52"/>
      <c r="B111" s="200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56"/>
    </row>
    <row r="112" spans="1:39" ht="16.149999999999999" customHeight="1" x14ac:dyDescent="0.2">
      <c r="A112" s="54"/>
      <c r="B112" s="185" t="s">
        <v>100</v>
      </c>
      <c r="C112" s="458" t="s">
        <v>135</v>
      </c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60"/>
      <c r="P112" s="430"/>
      <c r="Q112" s="430"/>
      <c r="R112" s="430"/>
      <c r="S112" s="430"/>
      <c r="T112" s="430"/>
      <c r="U112" s="430"/>
      <c r="V112" s="430"/>
      <c r="W112" s="430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56"/>
    </row>
    <row r="113" spans="1:256" ht="16.149999999999999" customHeight="1" x14ac:dyDescent="0.2">
      <c r="A113" s="54"/>
      <c r="B113" s="191" t="s">
        <v>121</v>
      </c>
      <c r="C113" s="458" t="s">
        <v>136</v>
      </c>
      <c r="D113" s="459"/>
      <c r="E113" s="459"/>
      <c r="F113" s="459"/>
      <c r="G113" s="459"/>
      <c r="H113" s="459"/>
      <c r="I113" s="459"/>
      <c r="J113" s="459"/>
      <c r="K113" s="459"/>
      <c r="L113" s="459"/>
      <c r="M113" s="459"/>
      <c r="N113" s="459"/>
      <c r="O113" s="460"/>
      <c r="P113" s="430"/>
      <c r="Q113" s="430"/>
      <c r="R113" s="430"/>
      <c r="S113" s="430"/>
      <c r="T113" s="430"/>
      <c r="U113" s="430"/>
      <c r="V113" s="430"/>
      <c r="W113" s="430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56"/>
    </row>
    <row r="114" spans="1:256" ht="6" customHeight="1" x14ac:dyDescent="0.2">
      <c r="A114" s="54"/>
      <c r="B114" s="117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56"/>
    </row>
    <row r="115" spans="1:256" ht="6" customHeight="1" x14ac:dyDescent="0.2">
      <c r="A115" s="54"/>
      <c r="B115" s="117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56"/>
    </row>
    <row r="116" spans="1:256" x14ac:dyDescent="0.2">
      <c r="A116" s="114"/>
      <c r="B116" s="259" t="s">
        <v>201</v>
      </c>
      <c r="C116" s="86"/>
      <c r="D116" s="26" t="s">
        <v>84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56"/>
    </row>
    <row r="117" spans="1:256" ht="4.9000000000000004" customHeight="1" x14ac:dyDescent="0.2">
      <c r="A117" s="114"/>
      <c r="B117" s="62"/>
      <c r="C117" s="86"/>
      <c r="D117" s="27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56"/>
    </row>
    <row r="118" spans="1:256" ht="15" customHeight="1" x14ac:dyDescent="0.2">
      <c r="A118" s="114"/>
      <c r="B118" s="62"/>
      <c r="C118" s="86"/>
      <c r="D118" s="40" t="s">
        <v>85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417"/>
      <c r="O118" s="418"/>
      <c r="P118" s="418"/>
      <c r="Q118" s="418"/>
      <c r="R118" s="418"/>
      <c r="S118" s="418"/>
      <c r="T118" s="419"/>
      <c r="U118" s="419"/>
      <c r="V118" s="419"/>
      <c r="W118" s="115"/>
      <c r="X118" s="115"/>
      <c r="Y118" s="115"/>
      <c r="Z118" s="115"/>
      <c r="AA118" s="115"/>
      <c r="AB118" s="115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56"/>
    </row>
    <row r="119" spans="1:256" ht="4.9000000000000004" customHeight="1" x14ac:dyDescent="0.2">
      <c r="A119" s="114"/>
      <c r="B119" s="62"/>
      <c r="C119" s="86"/>
      <c r="D119" s="40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56"/>
    </row>
    <row r="120" spans="1:256" ht="15" customHeight="1" x14ac:dyDescent="0.2">
      <c r="A120" s="114"/>
      <c r="B120" s="62"/>
      <c r="C120" s="86"/>
      <c r="D120" s="227" t="s">
        <v>203</v>
      </c>
      <c r="E120" s="227"/>
      <c r="F120" s="227"/>
      <c r="G120" s="227"/>
      <c r="H120" s="227"/>
      <c r="I120" s="227"/>
      <c r="J120" s="227"/>
      <c r="K120" s="227"/>
      <c r="L120" s="227"/>
      <c r="M120" s="227"/>
      <c r="N120" s="417"/>
      <c r="O120" s="418"/>
      <c r="P120" s="418"/>
      <c r="Q120" s="418"/>
      <c r="R120" s="418"/>
      <c r="S120" s="418"/>
      <c r="T120" s="419"/>
      <c r="U120" s="419"/>
      <c r="V120" s="419"/>
      <c r="W120" s="115"/>
      <c r="X120" s="228" t="s">
        <v>204</v>
      </c>
      <c r="Y120" s="56"/>
      <c r="Z120" s="56"/>
      <c r="AA120" s="56"/>
      <c r="AB120" s="56"/>
      <c r="AC120" s="86"/>
      <c r="AD120" s="432"/>
      <c r="AE120" s="433"/>
      <c r="AF120" s="433"/>
      <c r="AG120" s="433"/>
      <c r="AH120" s="433"/>
      <c r="AI120" s="433"/>
      <c r="AJ120" s="433"/>
      <c r="AK120" s="433"/>
      <c r="AL120" s="86"/>
      <c r="AM120" s="56"/>
    </row>
    <row r="121" spans="1:256" ht="4.9000000000000004" customHeight="1" x14ac:dyDescent="0.2">
      <c r="A121" s="114"/>
      <c r="B121" s="62"/>
      <c r="C121" s="86"/>
      <c r="D121" s="40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56"/>
    </row>
    <row r="122" spans="1:256" x14ac:dyDescent="0.2">
      <c r="A122" s="227"/>
      <c r="B122" s="227"/>
      <c r="C122" s="227"/>
      <c r="D122" s="229" t="s">
        <v>205</v>
      </c>
      <c r="E122" s="227"/>
      <c r="F122" s="227"/>
      <c r="G122" s="227"/>
      <c r="H122" s="227"/>
      <c r="I122" s="227"/>
      <c r="J122" s="227"/>
      <c r="K122" s="227"/>
      <c r="L122" s="227"/>
      <c r="M122" s="227"/>
      <c r="N122" s="418"/>
      <c r="O122" s="418"/>
      <c r="P122" s="418"/>
      <c r="Q122" s="418"/>
      <c r="R122" s="418"/>
      <c r="S122" s="418"/>
      <c r="T122" s="419"/>
      <c r="U122" s="419"/>
      <c r="V122" s="419"/>
      <c r="W122" s="227"/>
      <c r="X122" s="228" t="s">
        <v>86</v>
      </c>
      <c r="Y122" s="228"/>
      <c r="Z122" s="228"/>
      <c r="AA122" s="228"/>
      <c r="AB122" s="228"/>
      <c r="AC122" s="56"/>
      <c r="AD122" s="418"/>
      <c r="AE122" s="441"/>
      <c r="AF122" s="441"/>
      <c r="AG122" s="441"/>
      <c r="AH122" s="441"/>
      <c r="AI122" s="441"/>
      <c r="AJ122" s="441"/>
      <c r="AK122" s="441"/>
      <c r="AL122" s="230"/>
      <c r="AM122" s="230"/>
      <c r="AN122" s="230"/>
      <c r="AO122" s="230"/>
      <c r="AP122" s="230"/>
      <c r="AQ122" s="230"/>
      <c r="AR122" s="230"/>
      <c r="AS122" s="230"/>
      <c r="AT122" s="230"/>
      <c r="AU122" s="230"/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0"/>
      <c r="BY122" s="230"/>
      <c r="BZ122" s="230"/>
      <c r="CA122" s="230"/>
      <c r="CB122" s="230"/>
      <c r="CC122" s="230"/>
      <c r="CD122" s="230"/>
      <c r="CE122" s="230"/>
      <c r="CF122" s="230"/>
      <c r="CG122" s="230"/>
      <c r="CH122" s="230"/>
      <c r="CI122" s="230"/>
      <c r="CJ122" s="230"/>
      <c r="CK122" s="230"/>
      <c r="CL122" s="230"/>
      <c r="CM122" s="230"/>
      <c r="CN122" s="230"/>
      <c r="CO122" s="230"/>
      <c r="CP122" s="230"/>
      <c r="CQ122" s="230"/>
      <c r="CR122" s="230"/>
      <c r="CS122" s="230"/>
      <c r="CT122" s="230"/>
      <c r="CU122" s="230"/>
      <c r="CV122" s="230"/>
      <c r="CW122" s="230"/>
      <c r="CX122" s="230"/>
      <c r="CY122" s="230"/>
      <c r="CZ122" s="230"/>
      <c r="DA122" s="230"/>
      <c r="DB122" s="230"/>
      <c r="DC122" s="230"/>
      <c r="DD122" s="230"/>
      <c r="DE122" s="230"/>
      <c r="DF122" s="230"/>
      <c r="DG122" s="230"/>
      <c r="DH122" s="230"/>
      <c r="DI122" s="230"/>
      <c r="DJ122" s="230"/>
      <c r="DK122" s="230"/>
      <c r="DL122" s="230"/>
      <c r="DM122" s="230"/>
      <c r="DN122" s="230"/>
      <c r="DO122" s="230"/>
      <c r="DP122" s="230"/>
      <c r="DQ122" s="230"/>
      <c r="DR122" s="230"/>
      <c r="DS122" s="230"/>
      <c r="DT122" s="230"/>
      <c r="DU122" s="230"/>
      <c r="DV122" s="230"/>
      <c r="DW122" s="230"/>
      <c r="DX122" s="230"/>
      <c r="DY122" s="230"/>
      <c r="DZ122" s="230"/>
      <c r="EA122" s="230"/>
      <c r="EB122" s="230"/>
      <c r="EC122" s="230"/>
      <c r="ED122" s="230"/>
      <c r="EE122" s="230"/>
      <c r="EF122" s="230"/>
      <c r="EG122" s="230"/>
      <c r="EH122" s="230"/>
      <c r="EI122" s="230"/>
      <c r="EJ122" s="230"/>
      <c r="EK122" s="230"/>
      <c r="EL122" s="230"/>
      <c r="EM122" s="230"/>
      <c r="EN122" s="230"/>
      <c r="EO122" s="230"/>
      <c r="EP122" s="230"/>
      <c r="EQ122" s="230"/>
      <c r="ER122" s="230"/>
      <c r="ES122" s="230"/>
      <c r="ET122" s="230"/>
      <c r="EU122" s="230"/>
      <c r="EV122" s="230"/>
      <c r="EW122" s="230"/>
      <c r="EX122" s="230"/>
      <c r="EY122" s="230"/>
      <c r="EZ122" s="230"/>
      <c r="FA122" s="230"/>
      <c r="FB122" s="230"/>
      <c r="FC122" s="230"/>
      <c r="FD122" s="230"/>
      <c r="FE122" s="230"/>
      <c r="FF122" s="230"/>
      <c r="FG122" s="230"/>
      <c r="FH122" s="230"/>
      <c r="FI122" s="230"/>
      <c r="FJ122" s="230"/>
      <c r="FK122" s="230"/>
      <c r="FL122" s="230"/>
      <c r="FM122" s="230"/>
      <c r="FN122" s="230"/>
      <c r="FO122" s="230"/>
      <c r="FP122" s="230"/>
      <c r="FQ122" s="230"/>
      <c r="FR122" s="230"/>
      <c r="FS122" s="230"/>
      <c r="FT122" s="230"/>
      <c r="FU122" s="230"/>
      <c r="FV122" s="230"/>
      <c r="FW122" s="230"/>
      <c r="FX122" s="230"/>
      <c r="FY122" s="230"/>
      <c r="FZ122" s="230"/>
      <c r="GA122" s="230"/>
      <c r="GB122" s="230"/>
      <c r="GC122" s="230"/>
      <c r="GD122" s="230"/>
      <c r="GE122" s="230"/>
      <c r="GF122" s="230"/>
      <c r="GG122" s="230"/>
      <c r="GH122" s="230"/>
      <c r="GI122" s="230"/>
      <c r="GJ122" s="230"/>
      <c r="GK122" s="230"/>
      <c r="GL122" s="230"/>
      <c r="GM122" s="230"/>
      <c r="GN122" s="230"/>
      <c r="GO122" s="230"/>
      <c r="GP122" s="230"/>
      <c r="GQ122" s="230"/>
      <c r="GR122" s="230"/>
      <c r="GS122" s="230"/>
      <c r="GT122" s="230"/>
      <c r="GU122" s="230"/>
      <c r="GV122" s="230"/>
      <c r="GW122" s="230"/>
      <c r="GX122" s="230"/>
      <c r="GY122" s="230"/>
      <c r="GZ122" s="230"/>
      <c r="HA122" s="230"/>
      <c r="HB122" s="230"/>
      <c r="HC122" s="230"/>
      <c r="HD122" s="230"/>
      <c r="HE122" s="230"/>
      <c r="HF122" s="230"/>
      <c r="HG122" s="230"/>
      <c r="HH122" s="230"/>
      <c r="HI122" s="230"/>
      <c r="HJ122" s="230"/>
      <c r="HK122" s="230"/>
      <c r="HL122" s="230"/>
      <c r="HM122" s="230"/>
      <c r="HN122" s="230"/>
      <c r="HO122" s="230"/>
      <c r="HP122" s="230"/>
      <c r="HQ122" s="230"/>
      <c r="HR122" s="230"/>
      <c r="HS122" s="230"/>
      <c r="HT122" s="230"/>
      <c r="HU122" s="230"/>
      <c r="HV122" s="230"/>
      <c r="HW122" s="230"/>
      <c r="HX122" s="230"/>
      <c r="HY122" s="230"/>
      <c r="HZ122" s="230"/>
      <c r="IA122" s="230"/>
      <c r="IB122" s="230"/>
      <c r="IC122" s="230"/>
      <c r="ID122" s="230"/>
      <c r="IE122" s="230"/>
      <c r="IF122" s="230"/>
      <c r="IG122" s="230"/>
      <c r="IH122" s="230"/>
      <c r="II122" s="230"/>
      <c r="IJ122" s="230"/>
      <c r="IK122" s="230"/>
      <c r="IL122" s="230"/>
      <c r="IM122" s="230"/>
      <c r="IN122" s="230"/>
      <c r="IO122" s="230"/>
      <c r="IP122" s="230"/>
      <c r="IQ122" s="230"/>
      <c r="IR122" s="230"/>
      <c r="IS122" s="230"/>
      <c r="IT122" s="230"/>
      <c r="IU122" s="230"/>
      <c r="IV122" s="230"/>
    </row>
    <row r="123" spans="1:256" ht="4.9000000000000004" customHeight="1" x14ac:dyDescent="0.2">
      <c r="A123" s="114"/>
      <c r="B123" s="62"/>
      <c r="C123" s="86"/>
      <c r="D123" s="40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56"/>
    </row>
    <row r="124" spans="1:256" ht="4.9000000000000004" customHeight="1" x14ac:dyDescent="0.2">
      <c r="A124" s="114"/>
      <c r="B124" s="62"/>
      <c r="C124" s="86"/>
      <c r="D124" s="40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56"/>
    </row>
    <row r="125" spans="1:256" x14ac:dyDescent="0.2">
      <c r="A125" s="227"/>
      <c r="B125" s="227"/>
      <c r="C125" s="227"/>
      <c r="D125" s="227" t="s">
        <v>122</v>
      </c>
      <c r="E125" s="227"/>
      <c r="F125" s="435"/>
      <c r="G125" s="436"/>
      <c r="H125" s="436"/>
      <c r="I125" s="227"/>
      <c r="J125" s="227"/>
      <c r="L125" s="115" t="s">
        <v>87</v>
      </c>
      <c r="M125" s="86"/>
      <c r="N125" s="56"/>
      <c r="O125" s="435"/>
      <c r="P125" s="436"/>
      <c r="Q125" s="261"/>
      <c r="R125" s="86"/>
      <c r="S125" s="115" t="s">
        <v>88</v>
      </c>
      <c r="T125" s="56"/>
      <c r="U125" s="227"/>
      <c r="V125" s="227"/>
      <c r="W125" s="227"/>
      <c r="X125" s="418"/>
      <c r="Y125" s="431"/>
      <c r="Z125" s="431"/>
      <c r="AA125" s="431"/>
      <c r="AB125" s="431"/>
      <c r="AC125" s="431"/>
      <c r="AD125" s="431"/>
      <c r="AE125" s="431"/>
      <c r="AF125" s="431"/>
      <c r="AG125" s="431"/>
      <c r="AH125" s="431"/>
      <c r="AI125" s="431"/>
      <c r="AJ125" s="431"/>
      <c r="AK125" s="431"/>
      <c r="AL125" s="230"/>
      <c r="AM125" s="230"/>
      <c r="AN125" s="230"/>
      <c r="AO125" s="230"/>
      <c r="AP125" s="230"/>
      <c r="AQ125" s="230"/>
      <c r="AR125" s="230"/>
      <c r="AS125" s="230"/>
      <c r="AT125" s="230"/>
      <c r="AU125" s="230"/>
      <c r="AV125" s="230"/>
      <c r="AW125" s="230"/>
      <c r="AX125" s="230"/>
      <c r="AY125" s="230"/>
      <c r="AZ125" s="230"/>
      <c r="BA125" s="230"/>
      <c r="BB125" s="230"/>
      <c r="BC125" s="230"/>
      <c r="BD125" s="230"/>
      <c r="BE125" s="230"/>
      <c r="BF125" s="230"/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/>
      <c r="BQ125" s="230"/>
      <c r="BR125" s="230"/>
      <c r="BS125" s="230"/>
      <c r="BT125" s="230"/>
      <c r="BU125" s="230"/>
      <c r="BV125" s="230"/>
      <c r="BW125" s="230"/>
      <c r="BX125" s="230"/>
      <c r="BY125" s="230"/>
      <c r="BZ125" s="230"/>
      <c r="CA125" s="230"/>
      <c r="CB125" s="230"/>
      <c r="CC125" s="230"/>
      <c r="CD125" s="230"/>
      <c r="CE125" s="230"/>
      <c r="CF125" s="230"/>
      <c r="CG125" s="230"/>
      <c r="CH125" s="230"/>
      <c r="CI125" s="230"/>
      <c r="CJ125" s="230"/>
      <c r="CK125" s="230"/>
      <c r="CL125" s="230"/>
      <c r="CM125" s="230"/>
      <c r="CN125" s="230"/>
      <c r="CO125" s="230"/>
      <c r="CP125" s="230"/>
      <c r="CQ125" s="230"/>
      <c r="CR125" s="230"/>
      <c r="CS125" s="230"/>
      <c r="CT125" s="230"/>
      <c r="CU125" s="230"/>
      <c r="CV125" s="230"/>
      <c r="CW125" s="230"/>
      <c r="CX125" s="230"/>
      <c r="CY125" s="230"/>
      <c r="CZ125" s="230"/>
      <c r="DA125" s="230"/>
      <c r="DB125" s="230"/>
      <c r="DC125" s="230"/>
      <c r="DD125" s="230"/>
      <c r="DE125" s="230"/>
      <c r="DF125" s="230"/>
      <c r="DG125" s="230"/>
      <c r="DH125" s="230"/>
      <c r="DI125" s="230"/>
      <c r="DJ125" s="230"/>
      <c r="DK125" s="230"/>
      <c r="DL125" s="230"/>
      <c r="DM125" s="230"/>
      <c r="DN125" s="230"/>
      <c r="DO125" s="230"/>
      <c r="DP125" s="230"/>
      <c r="DQ125" s="230"/>
      <c r="DR125" s="230"/>
      <c r="DS125" s="230"/>
      <c r="DT125" s="230"/>
      <c r="DU125" s="230"/>
      <c r="DV125" s="230"/>
      <c r="DW125" s="230"/>
      <c r="DX125" s="230"/>
      <c r="DY125" s="230"/>
      <c r="DZ125" s="230"/>
      <c r="EA125" s="230"/>
      <c r="EB125" s="230"/>
      <c r="EC125" s="230"/>
      <c r="ED125" s="230"/>
      <c r="EE125" s="230"/>
      <c r="EF125" s="230"/>
      <c r="EG125" s="230"/>
      <c r="EH125" s="230"/>
      <c r="EI125" s="230"/>
      <c r="EJ125" s="230"/>
      <c r="EK125" s="230"/>
      <c r="EL125" s="230"/>
      <c r="EM125" s="230"/>
      <c r="EN125" s="230"/>
      <c r="EO125" s="230"/>
      <c r="EP125" s="230"/>
      <c r="EQ125" s="230"/>
      <c r="ER125" s="230"/>
      <c r="ES125" s="230"/>
      <c r="ET125" s="230"/>
      <c r="EU125" s="230"/>
      <c r="EV125" s="230"/>
      <c r="EW125" s="230"/>
      <c r="EX125" s="230"/>
      <c r="EY125" s="230"/>
      <c r="EZ125" s="230"/>
      <c r="FA125" s="230"/>
      <c r="FB125" s="230"/>
      <c r="FC125" s="230"/>
      <c r="FD125" s="230"/>
      <c r="FE125" s="230"/>
      <c r="FF125" s="230"/>
      <c r="FG125" s="230"/>
      <c r="FH125" s="230"/>
      <c r="FI125" s="230"/>
      <c r="FJ125" s="230"/>
      <c r="FK125" s="230"/>
      <c r="FL125" s="230"/>
      <c r="FM125" s="230"/>
      <c r="FN125" s="230"/>
      <c r="FO125" s="230"/>
      <c r="FP125" s="230"/>
      <c r="FQ125" s="230"/>
      <c r="FR125" s="230"/>
      <c r="FS125" s="230"/>
      <c r="FT125" s="230"/>
      <c r="FU125" s="230"/>
      <c r="FV125" s="230"/>
      <c r="FW125" s="230"/>
      <c r="FX125" s="230"/>
      <c r="FY125" s="230"/>
      <c r="FZ125" s="230"/>
      <c r="GA125" s="230"/>
      <c r="GB125" s="230"/>
      <c r="GC125" s="230"/>
      <c r="GD125" s="230"/>
      <c r="GE125" s="230"/>
      <c r="GF125" s="230"/>
      <c r="GG125" s="230"/>
      <c r="GH125" s="230"/>
      <c r="GI125" s="230"/>
      <c r="GJ125" s="230"/>
      <c r="GK125" s="230"/>
      <c r="GL125" s="230"/>
      <c r="GM125" s="230"/>
      <c r="GN125" s="230"/>
      <c r="GO125" s="230"/>
      <c r="GP125" s="230"/>
      <c r="GQ125" s="230"/>
      <c r="GR125" s="230"/>
      <c r="GS125" s="230"/>
      <c r="GT125" s="230"/>
      <c r="GU125" s="230"/>
      <c r="GV125" s="230"/>
      <c r="GW125" s="230"/>
      <c r="GX125" s="230"/>
      <c r="GY125" s="230"/>
      <c r="GZ125" s="230"/>
      <c r="HA125" s="230"/>
      <c r="HB125" s="230"/>
      <c r="HC125" s="230"/>
      <c r="HD125" s="230"/>
      <c r="HE125" s="230"/>
      <c r="HF125" s="230"/>
      <c r="HG125" s="230"/>
      <c r="HH125" s="230"/>
      <c r="HI125" s="230"/>
      <c r="HJ125" s="230"/>
      <c r="HK125" s="230"/>
      <c r="HL125" s="230"/>
      <c r="HM125" s="230"/>
      <c r="HN125" s="230"/>
      <c r="HO125" s="230"/>
      <c r="HP125" s="230"/>
      <c r="HQ125" s="230"/>
      <c r="HR125" s="230"/>
      <c r="HS125" s="230"/>
      <c r="HT125" s="230"/>
      <c r="HU125" s="230"/>
      <c r="HV125" s="230"/>
      <c r="HW125" s="230"/>
      <c r="HX125" s="230"/>
      <c r="HY125" s="230"/>
      <c r="HZ125" s="230"/>
      <c r="IA125" s="230"/>
      <c r="IB125" s="230"/>
      <c r="IC125" s="230"/>
      <c r="ID125" s="230"/>
      <c r="IE125" s="230"/>
      <c r="IF125" s="230"/>
      <c r="IG125" s="230"/>
      <c r="IH125" s="230"/>
      <c r="II125" s="230"/>
      <c r="IJ125" s="230"/>
      <c r="IK125" s="230"/>
      <c r="IL125" s="230"/>
      <c r="IM125" s="230"/>
      <c r="IN125" s="230"/>
      <c r="IO125" s="230"/>
      <c r="IP125" s="230"/>
      <c r="IQ125" s="230"/>
      <c r="IR125" s="230"/>
      <c r="IS125" s="230"/>
      <c r="IT125" s="230"/>
      <c r="IU125" s="230"/>
      <c r="IV125" s="230"/>
    </row>
    <row r="126" spans="1:256" ht="4.9000000000000004" customHeight="1" x14ac:dyDescent="0.2">
      <c r="A126" s="114"/>
      <c r="B126" s="62"/>
      <c r="C126" s="86"/>
      <c r="D126" s="40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56"/>
    </row>
    <row r="127" spans="1:256" ht="4.9000000000000004" customHeight="1" x14ac:dyDescent="0.2">
      <c r="A127" s="114"/>
      <c r="B127" s="62"/>
      <c r="C127" s="86"/>
      <c r="D127" s="40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56"/>
    </row>
    <row r="128" spans="1:256" ht="15" customHeight="1" x14ac:dyDescent="0.2">
      <c r="A128" s="114"/>
      <c r="B128" s="62"/>
      <c r="C128" s="86"/>
      <c r="D128" s="40" t="s">
        <v>89</v>
      </c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56"/>
      <c r="Q128" s="407"/>
      <c r="R128" s="431"/>
      <c r="S128" s="431"/>
      <c r="T128" s="431"/>
      <c r="U128" s="431"/>
      <c r="V128" s="431"/>
      <c r="W128" s="431"/>
      <c r="X128" s="431"/>
      <c r="Y128" s="431"/>
      <c r="Z128" s="431"/>
      <c r="AA128" s="431"/>
      <c r="AB128" s="431"/>
      <c r="AC128" s="431"/>
      <c r="AD128" s="431"/>
      <c r="AE128" s="431"/>
      <c r="AF128" s="431"/>
      <c r="AG128" s="431"/>
      <c r="AH128" s="431"/>
      <c r="AI128" s="431"/>
      <c r="AJ128" s="431"/>
      <c r="AK128" s="431"/>
      <c r="AL128" s="86"/>
      <c r="AM128" s="56"/>
    </row>
    <row r="129" spans="1:39" ht="4.9000000000000004" customHeight="1" x14ac:dyDescent="0.2">
      <c r="A129" s="114"/>
      <c r="B129" s="62"/>
      <c r="C129" s="86"/>
      <c r="D129" s="28"/>
      <c r="E129" s="86"/>
      <c r="F129" s="86"/>
      <c r="G129" s="86"/>
      <c r="H129" s="86"/>
      <c r="I129" s="86"/>
      <c r="J129" s="28"/>
      <c r="K129" s="28"/>
      <c r="L129" s="28"/>
      <c r="M129" s="28"/>
      <c r="N129" s="28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56"/>
    </row>
    <row r="130" spans="1:39" ht="15" customHeight="1" x14ac:dyDescent="0.2">
      <c r="A130" s="116"/>
      <c r="B130" s="62"/>
      <c r="C130" s="91"/>
      <c r="D130" s="407"/>
      <c r="E130" s="407"/>
      <c r="F130" s="407"/>
      <c r="G130" s="407"/>
      <c r="H130" s="407"/>
      <c r="I130" s="407"/>
      <c r="J130" s="407"/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86"/>
      <c r="AM130" s="56"/>
    </row>
    <row r="131" spans="1:39" ht="4.9000000000000004" customHeight="1" x14ac:dyDescent="0.2">
      <c r="A131" s="116"/>
      <c r="B131" s="62"/>
      <c r="C131" s="91"/>
      <c r="D131" s="4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86"/>
      <c r="AJ131" s="86"/>
      <c r="AK131" s="86"/>
      <c r="AL131" s="86"/>
      <c r="AM131" s="56"/>
    </row>
    <row r="132" spans="1:39" ht="15" customHeight="1" x14ac:dyDescent="0.2">
      <c r="A132" s="116"/>
      <c r="B132" s="177" t="s">
        <v>206</v>
      </c>
      <c r="C132" s="91"/>
      <c r="D132" s="91" t="s">
        <v>202</v>
      </c>
      <c r="E132" s="91"/>
      <c r="F132" s="91"/>
      <c r="G132" s="91"/>
      <c r="H132" s="86"/>
      <c r="I132" s="86"/>
      <c r="J132" s="86"/>
      <c r="K132" s="91"/>
      <c r="L132" s="86"/>
      <c r="N132" s="437"/>
      <c r="O132" s="438"/>
      <c r="P132" s="438"/>
      <c r="Q132" s="438"/>
      <c r="R132" s="438"/>
      <c r="S132" s="91" t="s">
        <v>70</v>
      </c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56"/>
    </row>
    <row r="133" spans="1:39" ht="4.9000000000000004" customHeight="1" x14ac:dyDescent="0.2">
      <c r="A133" s="116"/>
      <c r="B133" s="62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86"/>
      <c r="AJ133" s="86"/>
      <c r="AK133" s="86"/>
      <c r="AL133" s="86"/>
      <c r="AM133" s="56"/>
    </row>
    <row r="134" spans="1:39" x14ac:dyDescent="0.2">
      <c r="A134" s="116"/>
      <c r="B134" s="177" t="s">
        <v>207</v>
      </c>
      <c r="C134" s="179"/>
      <c r="D134" s="179" t="s">
        <v>71</v>
      </c>
      <c r="E134" s="179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86"/>
      <c r="AJ134" s="86"/>
      <c r="AK134" s="86"/>
      <c r="AL134" s="86"/>
      <c r="AM134" s="56"/>
    </row>
    <row r="135" spans="1:39" ht="4.9000000000000004" customHeight="1" x14ac:dyDescent="0.2">
      <c r="A135" s="116"/>
      <c r="B135" s="201"/>
      <c r="C135" s="92"/>
      <c r="D135" s="92"/>
      <c r="E135" s="92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86"/>
      <c r="AJ135" s="86"/>
      <c r="AK135" s="86"/>
      <c r="AL135" s="86"/>
      <c r="AM135" s="56"/>
    </row>
    <row r="136" spans="1:39" ht="14.1" customHeight="1" x14ac:dyDescent="0.2">
      <c r="A136" s="116"/>
      <c r="B136" s="62"/>
      <c r="C136" s="91"/>
      <c r="D136" s="91" t="s">
        <v>72</v>
      </c>
      <c r="E136" s="91"/>
      <c r="F136" s="91"/>
      <c r="G136" s="91"/>
      <c r="H136" s="416"/>
      <c r="I136" s="416"/>
      <c r="J136" s="416"/>
      <c r="K136" s="416"/>
      <c r="L136" s="416"/>
      <c r="M136" s="91" t="s">
        <v>73</v>
      </c>
      <c r="N136" s="91"/>
      <c r="O136" s="91"/>
      <c r="P136" s="407"/>
      <c r="Q136" s="407"/>
      <c r="R136" s="407"/>
      <c r="S136" s="407"/>
      <c r="T136" s="407"/>
      <c r="U136" s="407"/>
      <c r="V136" s="407"/>
      <c r="W136" s="407"/>
      <c r="X136" s="407"/>
      <c r="Y136" s="407"/>
      <c r="Z136" s="407"/>
      <c r="AA136" s="407"/>
      <c r="AB136" s="407"/>
      <c r="AC136" s="407"/>
      <c r="AD136" s="407"/>
      <c r="AE136" s="407"/>
      <c r="AF136" s="407"/>
      <c r="AG136" s="407"/>
      <c r="AH136" s="407"/>
      <c r="AI136" s="407"/>
      <c r="AJ136" s="407"/>
      <c r="AK136" s="407"/>
      <c r="AL136" s="86"/>
      <c r="AM136" s="56"/>
    </row>
    <row r="137" spans="1:39" ht="4.9000000000000004" customHeight="1" x14ac:dyDescent="0.2">
      <c r="A137" s="116"/>
      <c r="B137" s="202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6"/>
      <c r="Q137" s="96"/>
      <c r="R137" s="96"/>
      <c r="S137" s="96"/>
      <c r="T137" s="151"/>
      <c r="U137" s="151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151"/>
      <c r="AJ137" s="151"/>
      <c r="AK137" s="151"/>
      <c r="AL137" s="86"/>
      <c r="AM137" s="56"/>
    </row>
    <row r="138" spans="1:39" ht="14.1" customHeight="1" x14ac:dyDescent="0.2">
      <c r="A138" s="116"/>
      <c r="B138" s="62"/>
      <c r="C138" s="91"/>
      <c r="D138" s="91" t="s">
        <v>72</v>
      </c>
      <c r="E138" s="91"/>
      <c r="F138" s="91"/>
      <c r="G138" s="91"/>
      <c r="H138" s="416"/>
      <c r="I138" s="416"/>
      <c r="J138" s="416"/>
      <c r="K138" s="416"/>
      <c r="L138" s="416"/>
      <c r="M138" s="91" t="s">
        <v>73</v>
      </c>
      <c r="N138" s="91"/>
      <c r="O138" s="91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  <c r="AF138" s="407"/>
      <c r="AG138" s="407"/>
      <c r="AH138" s="407"/>
      <c r="AI138" s="407"/>
      <c r="AJ138" s="407"/>
      <c r="AK138" s="407"/>
      <c r="AL138" s="86"/>
      <c r="AM138" s="56"/>
    </row>
    <row r="139" spans="1:39" ht="4.9000000000000004" customHeight="1" x14ac:dyDescent="0.2">
      <c r="A139" s="116"/>
      <c r="B139" s="196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152"/>
      <c r="AJ139" s="152"/>
      <c r="AK139" s="152"/>
      <c r="AL139" s="86"/>
      <c r="AM139" s="56"/>
    </row>
    <row r="140" spans="1:39" ht="14.1" customHeight="1" x14ac:dyDescent="0.2">
      <c r="A140" s="116"/>
      <c r="B140" s="91"/>
      <c r="C140" s="91"/>
      <c r="D140" s="91" t="s">
        <v>74</v>
      </c>
      <c r="E140" s="91"/>
      <c r="F140" s="91"/>
      <c r="G140" s="91"/>
      <c r="H140" s="416"/>
      <c r="I140" s="416"/>
      <c r="J140" s="416"/>
      <c r="K140" s="416"/>
      <c r="L140" s="416"/>
      <c r="M140" s="434" t="s">
        <v>19</v>
      </c>
      <c r="N140" s="434"/>
      <c r="O140" s="86"/>
      <c r="P140" s="408"/>
      <c r="Q140" s="408"/>
      <c r="R140" s="408"/>
      <c r="S140" s="408"/>
      <c r="T140" s="408"/>
      <c r="U140" s="408"/>
      <c r="V140" s="434" t="s">
        <v>75</v>
      </c>
      <c r="W140" s="434"/>
      <c r="X140" s="407"/>
      <c r="Y140" s="407"/>
      <c r="Z140" s="407"/>
      <c r="AA140" s="407"/>
      <c r="AB140" s="407"/>
      <c r="AC140" s="407"/>
      <c r="AD140" s="407"/>
      <c r="AE140" s="407"/>
      <c r="AF140" s="407"/>
      <c r="AG140" s="407"/>
      <c r="AH140" s="407"/>
      <c r="AI140" s="407"/>
      <c r="AJ140" s="407"/>
      <c r="AK140" s="407"/>
      <c r="AL140" s="86"/>
      <c r="AM140" s="56"/>
    </row>
    <row r="141" spans="1:39" ht="4.9000000000000004" customHeight="1" x14ac:dyDescent="0.2">
      <c r="A141" s="116"/>
      <c r="B141" s="196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86"/>
      <c r="O141" s="86"/>
      <c r="P141" s="151"/>
      <c r="Q141" s="151"/>
      <c r="R141" s="151"/>
      <c r="S141" s="151"/>
      <c r="T141" s="151"/>
      <c r="U141" s="151"/>
      <c r="V141" s="178"/>
      <c r="W141" s="178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151"/>
      <c r="AJ141" s="151"/>
      <c r="AK141" s="151"/>
      <c r="AL141" s="86"/>
      <c r="AM141" s="56"/>
    </row>
    <row r="142" spans="1:39" ht="14.1" customHeight="1" x14ac:dyDescent="0.2">
      <c r="A142" s="116"/>
      <c r="B142" s="91"/>
      <c r="C142" s="91"/>
      <c r="D142" s="91" t="s">
        <v>74</v>
      </c>
      <c r="E142" s="91"/>
      <c r="F142" s="91"/>
      <c r="G142" s="91"/>
      <c r="H142" s="416"/>
      <c r="I142" s="416"/>
      <c r="J142" s="416"/>
      <c r="K142" s="416"/>
      <c r="L142" s="416"/>
      <c r="M142" s="434" t="s">
        <v>19</v>
      </c>
      <c r="N142" s="434"/>
      <c r="O142" s="86"/>
      <c r="P142" s="408"/>
      <c r="Q142" s="408"/>
      <c r="R142" s="408"/>
      <c r="S142" s="408"/>
      <c r="T142" s="408"/>
      <c r="U142" s="408"/>
      <c r="V142" s="434" t="s">
        <v>75</v>
      </c>
      <c r="W142" s="434"/>
      <c r="X142" s="407"/>
      <c r="Y142" s="407"/>
      <c r="Z142" s="407"/>
      <c r="AA142" s="407"/>
      <c r="AB142" s="407"/>
      <c r="AC142" s="407"/>
      <c r="AD142" s="407"/>
      <c r="AE142" s="407"/>
      <c r="AF142" s="407"/>
      <c r="AG142" s="407"/>
      <c r="AH142" s="407"/>
      <c r="AI142" s="407"/>
      <c r="AJ142" s="407"/>
      <c r="AK142" s="407"/>
      <c r="AL142" s="86"/>
      <c r="AM142" s="56"/>
    </row>
    <row r="143" spans="1:39" ht="8.25" customHeight="1" x14ac:dyDescent="0.2">
      <c r="A143" s="116"/>
      <c r="B143" s="196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86"/>
      <c r="O143" s="86"/>
      <c r="P143" s="86"/>
      <c r="Q143" s="86"/>
      <c r="R143" s="86"/>
      <c r="S143" s="86"/>
      <c r="T143" s="86"/>
      <c r="U143" s="86"/>
      <c r="V143" s="178"/>
      <c r="W143" s="178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86"/>
      <c r="AJ143" s="86"/>
      <c r="AK143" s="86"/>
      <c r="AL143" s="86"/>
      <c r="AM143" s="56"/>
    </row>
    <row r="144" spans="1:39" x14ac:dyDescent="0.2">
      <c r="A144" s="91"/>
      <c r="B144" s="197"/>
      <c r="C144" s="91"/>
      <c r="D144" s="91"/>
      <c r="E144" s="91"/>
      <c r="F144" s="91"/>
      <c r="G144" s="91"/>
      <c r="H144" s="91"/>
      <c r="I144" s="91"/>
      <c r="J144" s="86"/>
      <c r="K144" s="86"/>
      <c r="L144" s="86"/>
      <c r="M144" s="86"/>
      <c r="N144" s="86"/>
      <c r="O144" s="86"/>
      <c r="P144" s="86"/>
      <c r="Q144" s="86"/>
      <c r="R144" s="86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62" t="s">
        <v>246</v>
      </c>
      <c r="AH144" s="91"/>
      <c r="AI144" s="86"/>
      <c r="AJ144" s="86"/>
      <c r="AK144" s="86"/>
      <c r="AL144" s="86"/>
      <c r="AM144" s="56"/>
    </row>
    <row r="145" spans="1:39" ht="9.6" customHeight="1" x14ac:dyDescent="0.2">
      <c r="A145" s="54"/>
      <c r="B145" s="117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114"/>
      <c r="AK145" s="114"/>
      <c r="AL145" s="114"/>
      <c r="AM145" s="56"/>
    </row>
    <row r="146" spans="1:39" ht="9.6" customHeight="1" x14ac:dyDescent="0.2">
      <c r="A146" s="54"/>
      <c r="B146" s="117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56"/>
    </row>
    <row r="147" spans="1:39" x14ac:dyDescent="0.2">
      <c r="A147" s="54"/>
      <c r="B147" s="117"/>
      <c r="C147" s="85" t="s">
        <v>57</v>
      </c>
      <c r="D147" s="86"/>
      <c r="E147" s="86"/>
      <c r="F147" s="86"/>
      <c r="G147" s="86"/>
      <c r="H147" s="86"/>
      <c r="I147" s="86"/>
      <c r="J147" s="86"/>
      <c r="K147" s="86"/>
      <c r="L147" s="454" t="str">
        <f>IF(D12="","",D12)</f>
        <v/>
      </c>
      <c r="M147" s="454"/>
      <c r="N147" s="454"/>
      <c r="O147" s="454"/>
      <c r="P147" s="454"/>
      <c r="Q147" s="454"/>
      <c r="R147" s="454"/>
      <c r="S147" s="454"/>
      <c r="T147" s="454"/>
      <c r="U147" s="454"/>
      <c r="V147" s="454"/>
      <c r="W147" s="454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56"/>
    </row>
    <row r="148" spans="1:39" ht="4.9000000000000004" customHeight="1" x14ac:dyDescent="0.2">
      <c r="A148" s="54"/>
      <c r="B148" s="117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56"/>
    </row>
    <row r="149" spans="1:39" x14ac:dyDescent="0.2">
      <c r="A149" s="54"/>
      <c r="B149" s="117"/>
      <c r="C149" s="85" t="s">
        <v>56</v>
      </c>
      <c r="D149" s="86"/>
      <c r="E149" s="86"/>
      <c r="F149" s="86"/>
      <c r="G149" s="86"/>
      <c r="H149" s="86"/>
      <c r="I149" s="86"/>
      <c r="J149" s="86"/>
      <c r="K149" s="86"/>
      <c r="L149" s="454" t="str">
        <f>IF(O82="","",O82)</f>
        <v/>
      </c>
      <c r="M149" s="454"/>
      <c r="N149" s="454"/>
      <c r="O149" s="454"/>
      <c r="P149" s="454"/>
      <c r="Q149" s="454"/>
      <c r="R149" s="454"/>
      <c r="S149" s="454"/>
      <c r="T149" s="454"/>
      <c r="U149" s="454"/>
      <c r="V149" s="454"/>
      <c r="W149" s="454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56"/>
    </row>
    <row r="150" spans="1:39" ht="14.25" customHeight="1" x14ac:dyDescent="0.2">
      <c r="A150" s="54"/>
      <c r="B150" s="117"/>
      <c r="C150" s="85"/>
      <c r="D150" s="86"/>
      <c r="E150" s="86"/>
      <c r="F150" s="86"/>
      <c r="G150" s="86"/>
      <c r="H150" s="86"/>
      <c r="I150" s="86"/>
      <c r="J150" s="86"/>
      <c r="K150" s="86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56"/>
    </row>
    <row r="151" spans="1:39" ht="5.45" customHeight="1" x14ac:dyDescent="0.2">
      <c r="A151" s="54"/>
      <c r="B151" s="206"/>
      <c r="C151" s="86"/>
      <c r="D151" s="86"/>
      <c r="E151" s="86"/>
      <c r="F151" s="86"/>
      <c r="G151" s="86"/>
      <c r="H151" s="86"/>
      <c r="I151" s="87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</row>
    <row r="152" spans="1:39" x14ac:dyDescent="0.2">
      <c r="A152" s="54"/>
      <c r="B152" s="117"/>
      <c r="C152" s="93" t="s">
        <v>161</v>
      </c>
      <c r="D152" s="86"/>
      <c r="E152" s="86"/>
      <c r="F152" s="86"/>
      <c r="G152" s="86"/>
      <c r="H152" s="86"/>
      <c r="I152" s="87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</row>
    <row r="153" spans="1:39" ht="4.5" customHeight="1" x14ac:dyDescent="0.2">
      <c r="A153" s="54"/>
      <c r="B153" s="117"/>
      <c r="C153" s="93"/>
      <c r="D153" s="86"/>
      <c r="E153" s="86"/>
      <c r="F153" s="86"/>
      <c r="G153" s="86"/>
      <c r="H153" s="86"/>
      <c r="I153" s="87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</row>
    <row r="154" spans="1:39" x14ac:dyDescent="0.2">
      <c r="A154" s="54"/>
      <c r="B154" s="117"/>
      <c r="C154" s="203" t="s">
        <v>162</v>
      </c>
      <c r="D154" s="86"/>
      <c r="E154" s="86"/>
      <c r="F154" s="86"/>
      <c r="G154" s="86"/>
      <c r="H154" s="86"/>
      <c r="I154" s="87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466"/>
      <c r="AB154" s="466"/>
      <c r="AC154" s="466"/>
      <c r="AD154" s="466"/>
      <c r="AE154" s="466"/>
      <c r="AF154" s="466"/>
      <c r="AG154" s="86"/>
      <c r="AH154" s="86"/>
      <c r="AI154" s="86"/>
      <c r="AJ154" s="86"/>
      <c r="AK154" s="86"/>
      <c r="AL154" s="86"/>
    </row>
    <row r="155" spans="1:39" ht="3" customHeight="1" x14ac:dyDescent="0.2">
      <c r="A155" s="54"/>
      <c r="B155" s="206"/>
      <c r="C155" s="86"/>
      <c r="D155" s="86"/>
      <c r="E155" s="86"/>
      <c r="F155" s="86"/>
      <c r="G155" s="86"/>
      <c r="H155" s="86"/>
      <c r="I155" s="87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</row>
    <row r="156" spans="1:39" ht="6.6" customHeight="1" x14ac:dyDescent="0.2">
      <c r="A156" s="54"/>
      <c r="B156" s="206"/>
      <c r="C156" s="86"/>
      <c r="D156" s="86"/>
      <c r="E156" s="86"/>
      <c r="F156" s="86"/>
      <c r="G156" s="86"/>
      <c r="H156" s="86"/>
      <c r="I156" s="87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</row>
    <row r="157" spans="1:39" ht="18.75" customHeight="1" x14ac:dyDescent="0.2">
      <c r="A157" s="54"/>
      <c r="B157" s="207"/>
      <c r="C157" s="73" t="s">
        <v>289</v>
      </c>
      <c r="D157" s="91"/>
      <c r="E157" s="94"/>
      <c r="F157" s="94"/>
      <c r="G157" s="94"/>
      <c r="H157" s="94"/>
      <c r="I157" s="95"/>
      <c r="J157" s="94"/>
      <c r="K157" s="94"/>
      <c r="L157" s="94"/>
      <c r="M157" s="94"/>
      <c r="N157" s="94"/>
      <c r="O157" s="94"/>
      <c r="P157" s="94"/>
      <c r="Q157" s="94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</row>
    <row r="158" spans="1:39" x14ac:dyDescent="0.2">
      <c r="A158" s="54"/>
      <c r="B158" s="117"/>
      <c r="C158" s="107" t="s">
        <v>53</v>
      </c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</row>
    <row r="159" spans="1:39" s="90" customFormat="1" ht="12" customHeight="1" x14ac:dyDescent="0.2">
      <c r="A159" s="66"/>
      <c r="B159" s="208"/>
      <c r="C159" s="99" t="s">
        <v>60</v>
      </c>
      <c r="D159" s="455" t="s">
        <v>208</v>
      </c>
      <c r="E159" s="455"/>
      <c r="F159" s="455"/>
      <c r="G159" s="455"/>
      <c r="H159" s="455"/>
      <c r="I159" s="455"/>
      <c r="J159" s="455"/>
      <c r="K159" s="455"/>
      <c r="L159" s="455"/>
      <c r="M159" s="455"/>
      <c r="N159" s="455"/>
      <c r="O159" s="455"/>
      <c r="P159" s="455"/>
      <c r="Q159" s="455"/>
      <c r="R159" s="455"/>
      <c r="S159" s="455"/>
      <c r="T159" s="455"/>
      <c r="U159" s="455"/>
      <c r="V159" s="455"/>
      <c r="W159" s="455"/>
      <c r="X159" s="455"/>
      <c r="Y159" s="455"/>
      <c r="Z159" s="455"/>
      <c r="AA159" s="455"/>
      <c r="AB159" s="455"/>
      <c r="AC159" s="455"/>
      <c r="AD159" s="455"/>
      <c r="AE159" s="455"/>
      <c r="AF159" s="455"/>
      <c r="AG159" s="455"/>
      <c r="AH159" s="455"/>
      <c r="AI159" s="455"/>
      <c r="AJ159" s="455"/>
      <c r="AK159" s="455"/>
      <c r="AL159" s="455"/>
      <c r="AM159" s="118"/>
    </row>
    <row r="160" spans="1:39" s="90" customFormat="1" ht="12" customHeight="1" x14ac:dyDescent="0.2">
      <c r="A160" s="66"/>
      <c r="B160" s="208"/>
      <c r="C160" s="99"/>
      <c r="D160" s="455" t="s">
        <v>366</v>
      </c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5"/>
      <c r="AC160" s="455"/>
      <c r="AD160" s="455"/>
      <c r="AE160" s="455"/>
      <c r="AF160" s="455"/>
      <c r="AG160" s="455"/>
      <c r="AH160" s="455"/>
      <c r="AI160" s="455"/>
      <c r="AJ160" s="455"/>
      <c r="AK160" s="455"/>
      <c r="AL160" s="455"/>
      <c r="AM160" s="118"/>
    </row>
    <row r="161" spans="1:40" s="90" customFormat="1" ht="12" customHeight="1" x14ac:dyDescent="0.2">
      <c r="A161" s="66"/>
      <c r="B161" s="208"/>
      <c r="C161" s="99"/>
      <c r="D161" s="294" t="s">
        <v>365</v>
      </c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  <c r="AB161" s="294"/>
      <c r="AC161" s="294"/>
      <c r="AD161" s="294"/>
      <c r="AE161" s="294"/>
      <c r="AF161" s="294"/>
      <c r="AG161" s="294"/>
      <c r="AH161" s="294"/>
      <c r="AI161" s="294"/>
      <c r="AJ161" s="294"/>
      <c r="AK161" s="294"/>
      <c r="AL161" s="294"/>
      <c r="AM161" s="118"/>
    </row>
    <row r="162" spans="1:40" s="90" customFormat="1" ht="12" customHeight="1" x14ac:dyDescent="0.2">
      <c r="A162" s="66"/>
      <c r="B162" s="208"/>
      <c r="C162" s="99" t="s">
        <v>60</v>
      </c>
      <c r="D162" s="455" t="s">
        <v>275</v>
      </c>
      <c r="E162" s="455"/>
      <c r="F162" s="455"/>
      <c r="G162" s="455"/>
      <c r="H162" s="455"/>
      <c r="I162" s="455"/>
      <c r="J162" s="455"/>
      <c r="K162" s="455"/>
      <c r="L162" s="455"/>
      <c r="M162" s="455"/>
      <c r="N162" s="455"/>
      <c r="O162" s="455"/>
      <c r="P162" s="455"/>
      <c r="Q162" s="455"/>
      <c r="R162" s="455"/>
      <c r="S162" s="455"/>
      <c r="T162" s="455"/>
      <c r="U162" s="455"/>
      <c r="V162" s="455"/>
      <c r="W162" s="455"/>
      <c r="X162" s="455"/>
      <c r="Y162" s="455"/>
      <c r="Z162" s="455"/>
      <c r="AA162" s="455"/>
      <c r="AB162" s="455"/>
      <c r="AC162" s="455"/>
      <c r="AD162" s="455"/>
      <c r="AE162" s="455"/>
      <c r="AF162" s="455"/>
      <c r="AG162" s="455"/>
      <c r="AH162" s="455"/>
      <c r="AI162" s="455"/>
      <c r="AJ162" s="455"/>
      <c r="AK162" s="455"/>
      <c r="AL162" s="455"/>
      <c r="AM162" s="118"/>
    </row>
    <row r="163" spans="1:40" s="90" customFormat="1" ht="12" customHeight="1" x14ac:dyDescent="0.2">
      <c r="A163" s="66"/>
      <c r="B163" s="208"/>
      <c r="C163" s="99"/>
      <c r="D163" s="455" t="s">
        <v>276</v>
      </c>
      <c r="E163" s="455"/>
      <c r="F163" s="455"/>
      <c r="G163" s="455"/>
      <c r="H163" s="455"/>
      <c r="I163" s="455"/>
      <c r="J163" s="455"/>
      <c r="K163" s="455"/>
      <c r="L163" s="455"/>
      <c r="M163" s="455"/>
      <c r="N163" s="455"/>
      <c r="O163" s="455"/>
      <c r="P163" s="455"/>
      <c r="Q163" s="455"/>
      <c r="R163" s="455"/>
      <c r="S163" s="455"/>
      <c r="T163" s="455"/>
      <c r="U163" s="455"/>
      <c r="V163" s="455"/>
      <c r="W163" s="455"/>
      <c r="X163" s="455"/>
      <c r="Y163" s="455"/>
      <c r="Z163" s="455"/>
      <c r="AA163" s="455"/>
      <c r="AB163" s="455"/>
      <c r="AC163" s="455"/>
      <c r="AD163" s="455"/>
      <c r="AE163" s="455"/>
      <c r="AF163" s="455"/>
      <c r="AG163" s="455"/>
      <c r="AH163" s="455"/>
      <c r="AI163" s="455"/>
      <c r="AJ163" s="455"/>
      <c r="AK163" s="455"/>
      <c r="AL163" s="455"/>
      <c r="AM163" s="118"/>
    </row>
    <row r="164" spans="1:40" s="90" customFormat="1" ht="12" customHeight="1" x14ac:dyDescent="0.2">
      <c r="A164" s="66"/>
      <c r="B164" s="208"/>
      <c r="C164" s="99" t="s">
        <v>60</v>
      </c>
      <c r="D164" s="455" t="s">
        <v>209</v>
      </c>
      <c r="E164" s="455"/>
      <c r="F164" s="455"/>
      <c r="G164" s="455"/>
      <c r="H164" s="455"/>
      <c r="I164" s="455"/>
      <c r="J164" s="455"/>
      <c r="K164" s="455"/>
      <c r="L164" s="455"/>
      <c r="M164" s="455"/>
      <c r="N164" s="455"/>
      <c r="O164" s="455"/>
      <c r="P164" s="455"/>
      <c r="Q164" s="455"/>
      <c r="R164" s="455"/>
      <c r="S164" s="455"/>
      <c r="T164" s="455"/>
      <c r="U164" s="455"/>
      <c r="V164" s="455"/>
      <c r="W164" s="455"/>
      <c r="X164" s="455"/>
      <c r="Y164" s="455"/>
      <c r="Z164" s="455"/>
      <c r="AA164" s="455"/>
      <c r="AB164" s="455"/>
      <c r="AC164" s="455"/>
      <c r="AD164" s="455"/>
      <c r="AE164" s="455"/>
      <c r="AF164" s="455"/>
      <c r="AG164" s="455"/>
      <c r="AH164" s="455"/>
      <c r="AI164" s="455"/>
      <c r="AJ164" s="455"/>
      <c r="AK164" s="455"/>
      <c r="AL164" s="455"/>
      <c r="AM164" s="118"/>
    </row>
    <row r="165" spans="1:40" s="341" customFormat="1" ht="12" customHeight="1" x14ac:dyDescent="0.2">
      <c r="A165" s="338"/>
      <c r="B165" s="339"/>
      <c r="C165" s="338"/>
      <c r="D165" s="442" t="s">
        <v>367</v>
      </c>
      <c r="E165" s="442"/>
      <c r="F165" s="442"/>
      <c r="G165" s="442"/>
      <c r="H165" s="442"/>
      <c r="I165" s="442"/>
      <c r="J165" s="442"/>
      <c r="K165" s="442"/>
      <c r="L165" s="442"/>
      <c r="M165" s="442"/>
      <c r="N165" s="442"/>
      <c r="O165" s="442"/>
      <c r="P165" s="442"/>
      <c r="Q165" s="442"/>
      <c r="R165" s="442"/>
      <c r="S165" s="442"/>
      <c r="T165" s="442"/>
      <c r="U165" s="442"/>
      <c r="V165" s="442"/>
      <c r="W165" s="442"/>
      <c r="X165" s="442"/>
      <c r="Y165" s="442"/>
      <c r="Z165" s="442"/>
      <c r="AA165" s="442"/>
      <c r="AB165" s="442"/>
      <c r="AC165" s="442"/>
      <c r="AD165" s="442"/>
      <c r="AE165" s="442"/>
      <c r="AF165" s="442"/>
      <c r="AG165" s="442"/>
      <c r="AH165" s="442"/>
      <c r="AI165" s="442"/>
      <c r="AJ165" s="442"/>
      <c r="AK165" s="442"/>
      <c r="AL165" s="442"/>
      <c r="AM165" s="340"/>
    </row>
    <row r="166" spans="1:40" s="90" customFormat="1" ht="12" customHeight="1" x14ac:dyDescent="0.2">
      <c r="A166" s="66"/>
      <c r="B166" s="208"/>
      <c r="C166" s="99" t="s">
        <v>60</v>
      </c>
      <c r="D166" s="177" t="s">
        <v>178</v>
      </c>
      <c r="E166" s="177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99"/>
      <c r="AH166" s="99"/>
      <c r="AI166" s="99"/>
      <c r="AJ166" s="99"/>
      <c r="AK166" s="99"/>
      <c r="AL166" s="99"/>
      <c r="AM166" s="118"/>
    </row>
    <row r="167" spans="1:40" customFormat="1" ht="12" customHeight="1" x14ac:dyDescent="0.2">
      <c r="A167" s="208"/>
      <c r="B167" s="208"/>
      <c r="C167" s="99" t="s">
        <v>60</v>
      </c>
      <c r="D167" s="455" t="s">
        <v>94</v>
      </c>
      <c r="E167" s="455"/>
      <c r="F167" s="455"/>
      <c r="G167" s="455"/>
      <c r="H167" s="455"/>
      <c r="I167" s="455"/>
      <c r="J167" s="455"/>
      <c r="K167" s="455"/>
      <c r="L167" s="455"/>
      <c r="M167" s="455"/>
      <c r="N167" s="455"/>
      <c r="O167" s="455"/>
      <c r="P167" s="455"/>
      <c r="Q167" s="455"/>
      <c r="R167" s="455"/>
      <c r="S167" s="455"/>
      <c r="T167" s="455"/>
      <c r="U167" s="455"/>
      <c r="V167" s="455"/>
      <c r="W167" s="455"/>
      <c r="X167" s="455"/>
      <c r="Y167" s="455"/>
      <c r="Z167" s="455"/>
      <c r="AA167" s="455"/>
      <c r="AB167" s="455"/>
      <c r="AC167" s="455"/>
      <c r="AD167" s="455"/>
      <c r="AE167" s="455"/>
      <c r="AF167" s="455"/>
      <c r="AG167" s="455"/>
      <c r="AH167" s="455"/>
      <c r="AI167" s="455"/>
      <c r="AJ167" s="455"/>
      <c r="AK167" s="455"/>
      <c r="AL167" s="455"/>
    </row>
    <row r="168" spans="1:40" customFormat="1" ht="12" customHeight="1" x14ac:dyDescent="0.2">
      <c r="A168" s="208"/>
      <c r="B168" s="208"/>
      <c r="C168" s="208"/>
      <c r="D168" s="455" t="s">
        <v>95</v>
      </c>
      <c r="E168" s="455"/>
      <c r="F168" s="455"/>
      <c r="G168" s="455"/>
      <c r="H168" s="455"/>
      <c r="I168" s="455"/>
      <c r="J168" s="455"/>
      <c r="K168" s="455"/>
      <c r="L168" s="455"/>
      <c r="M168" s="455"/>
      <c r="N168" s="455"/>
      <c r="O168" s="455"/>
      <c r="P168" s="455"/>
      <c r="Q168" s="455"/>
      <c r="R168" s="455"/>
      <c r="S168" s="455"/>
      <c r="T168" s="455"/>
      <c r="U168" s="455"/>
      <c r="V168" s="455"/>
      <c r="W168" s="455"/>
      <c r="X168" s="455"/>
      <c r="Y168" s="455"/>
      <c r="Z168" s="455"/>
      <c r="AA168" s="455"/>
      <c r="AB168" s="455"/>
      <c r="AC168" s="455"/>
      <c r="AD168" s="455"/>
      <c r="AE168" s="455"/>
      <c r="AF168" s="455"/>
      <c r="AG168" s="455"/>
      <c r="AH168" s="455"/>
      <c r="AI168" s="455"/>
      <c r="AJ168" s="455"/>
      <c r="AK168" s="455"/>
      <c r="AL168" s="455"/>
    </row>
    <row r="169" spans="1:40" ht="11.25" customHeight="1" x14ac:dyDescent="0.2">
      <c r="A169" s="234"/>
      <c r="B169" s="117"/>
      <c r="C169" s="119" t="s">
        <v>60</v>
      </c>
      <c r="D169" s="234" t="s">
        <v>286</v>
      </c>
      <c r="E169" s="235"/>
      <c r="F169" s="235"/>
      <c r="G169" s="235"/>
      <c r="H169" s="235"/>
      <c r="I169" s="235"/>
      <c r="J169" s="236"/>
      <c r="K169" s="236"/>
      <c r="L169" s="236"/>
      <c r="M169" s="236"/>
      <c r="N169" s="236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239"/>
      <c r="AN169" s="239"/>
    </row>
    <row r="170" spans="1:40" ht="18.75" customHeight="1" x14ac:dyDescent="0.2">
      <c r="A170" s="54"/>
      <c r="B170" s="172"/>
      <c r="C170" s="73" t="s">
        <v>210</v>
      </c>
      <c r="D170" s="91"/>
      <c r="E170" s="62"/>
      <c r="F170" s="62"/>
      <c r="G170" s="86"/>
      <c r="H170" s="86"/>
      <c r="I170" s="86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87"/>
      <c r="W170" s="62"/>
      <c r="X170" s="62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56"/>
    </row>
    <row r="171" spans="1:40" x14ac:dyDescent="0.2">
      <c r="A171" s="54"/>
      <c r="B171" s="117"/>
      <c r="C171" s="107" t="s">
        <v>53</v>
      </c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</row>
    <row r="172" spans="1:40" s="239" customFormat="1" ht="13.5" customHeight="1" x14ac:dyDescent="0.2">
      <c r="A172" s="234"/>
      <c r="B172" s="117"/>
      <c r="C172" s="119" t="s">
        <v>60</v>
      </c>
      <c r="D172" s="234" t="s">
        <v>322</v>
      </c>
      <c r="E172" s="235"/>
      <c r="F172" s="235"/>
      <c r="G172" s="235"/>
      <c r="H172" s="235"/>
      <c r="I172" s="235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7"/>
      <c r="W172" s="237"/>
      <c r="X172" s="237"/>
      <c r="Y172" s="237"/>
      <c r="Z172" s="237"/>
      <c r="AA172" s="237"/>
      <c r="AB172" s="237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</row>
    <row r="173" spans="1:40" s="239" customFormat="1" ht="13.5" customHeight="1" x14ac:dyDescent="0.2">
      <c r="A173" s="234"/>
      <c r="B173" s="117"/>
      <c r="C173" s="119" t="s">
        <v>60</v>
      </c>
      <c r="D173" s="234" t="s">
        <v>286</v>
      </c>
      <c r="E173" s="235"/>
      <c r="F173" s="235"/>
      <c r="G173" s="235"/>
      <c r="H173" s="235"/>
      <c r="I173" s="235"/>
      <c r="J173" s="236"/>
      <c r="K173" s="236"/>
      <c r="L173" s="236"/>
      <c r="M173" s="236"/>
      <c r="N173" s="236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</row>
    <row r="174" spans="1:40" s="239" customFormat="1" ht="13.5" hidden="1" customHeight="1" x14ac:dyDescent="0.2">
      <c r="A174" s="234"/>
      <c r="B174" s="117"/>
      <c r="C174" s="234"/>
      <c r="D174" s="234"/>
      <c r="E174" s="235"/>
      <c r="F174" s="235"/>
      <c r="G174" s="235"/>
      <c r="H174" s="235"/>
      <c r="I174" s="235"/>
      <c r="J174" s="236"/>
      <c r="K174" s="236"/>
      <c r="L174" s="236"/>
      <c r="M174" s="236"/>
      <c r="N174" s="236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</row>
    <row r="175" spans="1:40" s="239" customFormat="1" ht="13.5" customHeight="1" x14ac:dyDescent="0.2">
      <c r="A175" s="234"/>
      <c r="B175" s="117"/>
      <c r="C175" s="119" t="s">
        <v>60</v>
      </c>
      <c r="D175" s="234" t="s">
        <v>62</v>
      </c>
      <c r="E175" s="235"/>
      <c r="F175" s="235"/>
      <c r="G175" s="235"/>
      <c r="H175" s="235"/>
      <c r="I175" s="235"/>
      <c r="J175" s="236"/>
      <c r="K175" s="236"/>
      <c r="L175" s="236"/>
      <c r="M175" s="236"/>
      <c r="N175" s="236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</row>
    <row r="176" spans="1:40" ht="6" customHeight="1" x14ac:dyDescent="0.2">
      <c r="A176" s="54"/>
      <c r="B176" s="117"/>
      <c r="C176" s="73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</row>
    <row r="177" spans="1:39" ht="15" customHeight="1" x14ac:dyDescent="0.2">
      <c r="A177" s="54"/>
      <c r="B177" s="172"/>
      <c r="C177" s="184" t="s">
        <v>287</v>
      </c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86"/>
      <c r="AL177" s="86"/>
      <c r="AM177" s="56"/>
    </row>
    <row r="178" spans="1:39" ht="15" customHeight="1" x14ac:dyDescent="0.2">
      <c r="A178" s="54"/>
      <c r="B178" s="172"/>
      <c r="C178" s="184" t="s">
        <v>196</v>
      </c>
      <c r="D178" s="62"/>
      <c r="E178" s="62"/>
      <c r="F178" s="62"/>
      <c r="G178" s="86"/>
      <c r="H178" s="86"/>
      <c r="I178" s="86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87"/>
      <c r="W178" s="62"/>
      <c r="X178" s="62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56"/>
    </row>
    <row r="179" spans="1:39" ht="14.25" customHeight="1" x14ac:dyDescent="0.2">
      <c r="A179" s="54"/>
      <c r="B179" s="172"/>
      <c r="C179" s="175" t="s">
        <v>60</v>
      </c>
      <c r="D179" s="62" t="s">
        <v>269</v>
      </c>
      <c r="E179" s="62"/>
      <c r="F179" s="62"/>
      <c r="G179" s="86"/>
      <c r="H179" s="86"/>
      <c r="I179" s="86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87"/>
      <c r="W179" s="62"/>
      <c r="X179" s="62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56"/>
    </row>
    <row r="180" spans="1:39" ht="14.25" customHeight="1" x14ac:dyDescent="0.2">
      <c r="A180" s="54"/>
      <c r="B180" s="175"/>
      <c r="C180" s="175"/>
      <c r="D180" s="175" t="s">
        <v>241</v>
      </c>
      <c r="E180" s="62"/>
      <c r="F180" s="62"/>
      <c r="G180" s="86"/>
      <c r="H180" s="86"/>
      <c r="I180" s="86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87"/>
      <c r="W180" s="62"/>
      <c r="X180" s="62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56"/>
    </row>
    <row r="181" spans="1:39" ht="14.25" customHeight="1" x14ac:dyDescent="0.2">
      <c r="A181" s="54"/>
      <c r="B181" s="175"/>
      <c r="C181" s="175"/>
      <c r="D181" s="175" t="s">
        <v>298</v>
      </c>
      <c r="E181" s="62"/>
      <c r="F181" s="62"/>
      <c r="G181" s="86"/>
      <c r="H181" s="86"/>
      <c r="I181" s="86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87"/>
      <c r="W181" s="62"/>
      <c r="X181" s="62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56"/>
    </row>
    <row r="182" spans="1:39" ht="10.9" customHeight="1" x14ac:dyDescent="0.2">
      <c r="A182" s="54"/>
      <c r="B182" s="172"/>
      <c r="C182" s="62"/>
      <c r="D182" s="62" t="s">
        <v>297</v>
      </c>
      <c r="E182" s="62"/>
      <c r="F182" s="62"/>
      <c r="G182" s="86"/>
      <c r="H182" s="86"/>
      <c r="I182" s="86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87"/>
      <c r="W182" s="62"/>
      <c r="X182" s="62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56"/>
    </row>
    <row r="183" spans="1:39" ht="16.899999999999999" customHeight="1" x14ac:dyDescent="0.2">
      <c r="A183" s="54"/>
      <c r="B183" s="172"/>
      <c r="C183" s="176" t="s">
        <v>288</v>
      </c>
      <c r="D183" s="62"/>
      <c r="E183" s="62"/>
      <c r="F183" s="62"/>
      <c r="G183" s="86"/>
      <c r="H183" s="86"/>
      <c r="I183" s="86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87"/>
      <c r="W183" s="62"/>
      <c r="X183" s="62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56"/>
    </row>
    <row r="184" spans="1:39" ht="3.6" customHeight="1" x14ac:dyDescent="0.2">
      <c r="A184" s="54"/>
      <c r="B184" s="172"/>
      <c r="C184" s="62"/>
      <c r="D184" s="62"/>
      <c r="E184" s="62"/>
      <c r="F184" s="62"/>
      <c r="G184" s="86"/>
      <c r="H184" s="86"/>
      <c r="I184" s="86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87"/>
      <c r="W184" s="62"/>
      <c r="X184" s="62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56"/>
    </row>
    <row r="185" spans="1:39" ht="13.5" customHeight="1" x14ac:dyDescent="0.2">
      <c r="A185" s="54"/>
      <c r="B185" s="172"/>
      <c r="C185" s="174" t="s">
        <v>60</v>
      </c>
      <c r="D185" s="62" t="s">
        <v>211</v>
      </c>
      <c r="E185" s="62"/>
      <c r="F185" s="62"/>
      <c r="G185" s="86"/>
      <c r="H185" s="86"/>
      <c r="I185" s="86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87"/>
      <c r="W185" s="62"/>
      <c r="X185" s="62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56"/>
    </row>
    <row r="186" spans="1:39" ht="13.5" customHeight="1" x14ac:dyDescent="0.2">
      <c r="A186" s="54"/>
      <c r="B186" s="172"/>
      <c r="C186" s="209"/>
      <c r="D186" s="62" t="s">
        <v>242</v>
      </c>
      <c r="E186" s="62"/>
      <c r="F186" s="62"/>
      <c r="G186" s="86"/>
      <c r="H186" s="86"/>
      <c r="I186" s="86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87"/>
      <c r="W186" s="62"/>
      <c r="X186" s="62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56"/>
    </row>
    <row r="187" spans="1:39" ht="13.5" customHeight="1" x14ac:dyDescent="0.2">
      <c r="A187" s="54"/>
      <c r="B187" s="172"/>
      <c r="C187" s="205"/>
      <c r="D187" s="440" t="s">
        <v>243</v>
      </c>
      <c r="E187" s="440"/>
      <c r="F187" s="440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0"/>
      <c r="AC187" s="440"/>
      <c r="AD187" s="440"/>
      <c r="AE187" s="440"/>
      <c r="AF187" s="440"/>
      <c r="AG187" s="440"/>
      <c r="AH187" s="440"/>
      <c r="AI187" s="440"/>
      <c r="AJ187" s="440"/>
      <c r="AK187" s="440"/>
      <c r="AL187" s="86"/>
      <c r="AM187" s="56"/>
    </row>
    <row r="188" spans="1:39" ht="13.5" customHeight="1" x14ac:dyDescent="0.2">
      <c r="A188" s="54"/>
      <c r="B188" s="172"/>
      <c r="C188" s="119" t="s">
        <v>60</v>
      </c>
      <c r="D188" s="209" t="s">
        <v>183</v>
      </c>
      <c r="E188" s="107"/>
      <c r="F188" s="107"/>
      <c r="G188" s="266"/>
      <c r="H188" s="266"/>
      <c r="I188" s="266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87"/>
      <c r="W188" s="107"/>
      <c r="X188" s="62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56"/>
    </row>
    <row r="189" spans="1:39" ht="13.5" customHeight="1" x14ac:dyDescent="0.2">
      <c r="A189" s="54"/>
      <c r="B189" s="172"/>
      <c r="C189" s="119"/>
      <c r="D189" s="210" t="s">
        <v>212</v>
      </c>
      <c r="E189" s="62"/>
      <c r="F189" s="62"/>
      <c r="G189" s="86"/>
      <c r="H189" s="86"/>
      <c r="I189" s="86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87"/>
      <c r="W189" s="62"/>
      <c r="X189" s="62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56"/>
    </row>
    <row r="190" spans="1:39" ht="13.5" customHeight="1" x14ac:dyDescent="0.2">
      <c r="A190" s="54"/>
      <c r="B190" s="172"/>
      <c r="C190" s="119"/>
      <c r="D190" s="210" t="s">
        <v>184</v>
      </c>
      <c r="E190" s="62"/>
      <c r="F190" s="62"/>
      <c r="G190" s="86"/>
      <c r="H190" s="86"/>
      <c r="I190" s="86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87"/>
      <c r="W190" s="62"/>
      <c r="X190" s="62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56"/>
    </row>
    <row r="191" spans="1:39" ht="13.5" customHeight="1" x14ac:dyDescent="0.2">
      <c r="A191" s="54"/>
      <c r="B191" s="172"/>
      <c r="C191" s="119"/>
      <c r="D191" s="210" t="s">
        <v>185</v>
      </c>
      <c r="E191" s="62"/>
      <c r="F191" s="62"/>
      <c r="G191" s="86"/>
      <c r="H191" s="86"/>
      <c r="I191" s="86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87"/>
      <c r="W191" s="62"/>
      <c r="X191" s="62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56"/>
    </row>
    <row r="192" spans="1:39" ht="13.5" customHeight="1" x14ac:dyDescent="0.2">
      <c r="A192" s="54"/>
      <c r="B192" s="172"/>
      <c r="C192" s="62"/>
      <c r="D192" s="440" t="s">
        <v>213</v>
      </c>
      <c r="E192" s="440"/>
      <c r="F192" s="440"/>
      <c r="G192" s="440"/>
      <c r="H192" s="440"/>
      <c r="I192" s="440"/>
      <c r="J192" s="440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  <c r="Y192" s="440"/>
      <c r="Z192" s="440"/>
      <c r="AA192" s="440"/>
      <c r="AB192" s="440"/>
      <c r="AC192" s="440"/>
      <c r="AD192" s="440"/>
      <c r="AE192" s="440"/>
      <c r="AF192" s="440"/>
      <c r="AG192" s="440"/>
      <c r="AH192" s="440"/>
      <c r="AI192" s="440"/>
      <c r="AJ192" s="440"/>
      <c r="AK192" s="440"/>
      <c r="AL192" s="86"/>
      <c r="AM192" s="56"/>
    </row>
    <row r="193" spans="1:39" ht="13.5" customHeight="1" x14ac:dyDescent="0.2">
      <c r="A193" s="54"/>
      <c r="B193" s="172"/>
      <c r="C193" s="62"/>
      <c r="D193" s="440" t="s">
        <v>214</v>
      </c>
      <c r="E193" s="440"/>
      <c r="F193" s="440"/>
      <c r="G193" s="440"/>
      <c r="H193" s="440"/>
      <c r="I193" s="440"/>
      <c r="J193" s="440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  <c r="Y193" s="440"/>
      <c r="Z193" s="440"/>
      <c r="AA193" s="440"/>
      <c r="AB193" s="440"/>
      <c r="AC193" s="440"/>
      <c r="AD193" s="440"/>
      <c r="AE193" s="440"/>
      <c r="AF193" s="440"/>
      <c r="AG193" s="440"/>
      <c r="AH193" s="440"/>
      <c r="AI193" s="440"/>
      <c r="AJ193" s="440"/>
      <c r="AK193" s="440"/>
      <c r="AL193" s="86"/>
      <c r="AM193" s="56"/>
    </row>
    <row r="194" spans="1:39" ht="13.5" customHeight="1" x14ac:dyDescent="0.2">
      <c r="A194" s="54"/>
      <c r="B194" s="172"/>
      <c r="C194" s="62" t="s">
        <v>60</v>
      </c>
      <c r="D194" s="210" t="s">
        <v>411</v>
      </c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365"/>
      <c r="AL194" s="86"/>
      <c r="AM194" s="56"/>
    </row>
    <row r="195" spans="1:39" ht="13.5" customHeight="1" x14ac:dyDescent="0.2">
      <c r="A195" s="54"/>
      <c r="B195" s="172"/>
      <c r="C195" s="62"/>
      <c r="D195" s="210" t="s">
        <v>412</v>
      </c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  <c r="AI195" s="210"/>
      <c r="AJ195" s="365"/>
      <c r="AK195" s="365"/>
      <c r="AL195" s="86"/>
      <c r="AM195" s="56"/>
    </row>
    <row r="196" spans="1:39" ht="13.5" customHeight="1" x14ac:dyDescent="0.2">
      <c r="A196" s="54"/>
      <c r="B196" s="172"/>
      <c r="C196" s="62"/>
      <c r="D196" s="210" t="s">
        <v>413</v>
      </c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  <c r="AJ196" s="365"/>
      <c r="AK196" s="365"/>
      <c r="AL196" s="86"/>
      <c r="AM196" s="56"/>
    </row>
    <row r="197" spans="1:39" ht="13.5" customHeight="1" x14ac:dyDescent="0.2">
      <c r="A197" s="54"/>
      <c r="B197" s="172"/>
      <c r="C197" s="62"/>
      <c r="D197" s="210" t="s">
        <v>414</v>
      </c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365"/>
      <c r="AK197" s="365"/>
      <c r="AL197" s="86"/>
      <c r="AM197" s="56"/>
    </row>
    <row r="198" spans="1:39" ht="13.5" customHeight="1" x14ac:dyDescent="0.2">
      <c r="A198" s="54"/>
      <c r="B198" s="172"/>
      <c r="C198" s="62"/>
      <c r="D198" s="210" t="s">
        <v>415</v>
      </c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365"/>
      <c r="AK198" s="365"/>
      <c r="AL198" s="86"/>
      <c r="AM198" s="56"/>
    </row>
    <row r="199" spans="1:39" ht="13.5" customHeight="1" x14ac:dyDescent="0.2">
      <c r="A199" s="54"/>
      <c r="B199" s="172"/>
      <c r="C199" s="119" t="s">
        <v>60</v>
      </c>
      <c r="D199" s="440" t="s">
        <v>215</v>
      </c>
      <c r="E199" s="440"/>
      <c r="F199" s="440"/>
      <c r="G199" s="440"/>
      <c r="H199" s="440"/>
      <c r="I199" s="440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  <c r="Z199" s="440"/>
      <c r="AA199" s="440"/>
      <c r="AB199" s="440"/>
      <c r="AC199" s="440"/>
      <c r="AD199" s="440"/>
      <c r="AE199" s="440"/>
      <c r="AF199" s="440"/>
      <c r="AG199" s="440"/>
      <c r="AH199" s="440"/>
      <c r="AI199" s="440"/>
      <c r="AJ199" s="440"/>
      <c r="AK199" s="440"/>
      <c r="AL199" s="86"/>
      <c r="AM199" s="56"/>
    </row>
    <row r="200" spans="1:39" ht="13.5" customHeight="1" x14ac:dyDescent="0.2">
      <c r="A200" s="54"/>
      <c r="B200" s="172"/>
      <c r="C200" s="62"/>
      <c r="D200" s="440" t="s">
        <v>216</v>
      </c>
      <c r="E200" s="440"/>
      <c r="F200" s="440"/>
      <c r="G200" s="440"/>
      <c r="H200" s="440"/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  <c r="Z200" s="440"/>
      <c r="AA200" s="440"/>
      <c r="AB200" s="440"/>
      <c r="AC200" s="440"/>
      <c r="AD200" s="440"/>
      <c r="AE200" s="440"/>
      <c r="AF200" s="440"/>
      <c r="AG200" s="440"/>
      <c r="AH200" s="440"/>
      <c r="AI200" s="440"/>
      <c r="AJ200" s="440"/>
      <c r="AK200" s="440"/>
      <c r="AL200" s="86"/>
      <c r="AM200" s="56"/>
    </row>
    <row r="201" spans="1:39" ht="13.5" customHeight="1" x14ac:dyDescent="0.2">
      <c r="A201" s="54"/>
      <c r="B201" s="172"/>
      <c r="C201" s="62"/>
      <c r="D201" s="440" t="s">
        <v>229</v>
      </c>
      <c r="E201" s="440"/>
      <c r="F201" s="440"/>
      <c r="G201" s="440"/>
      <c r="H201" s="440"/>
      <c r="I201" s="440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  <c r="Z201" s="440"/>
      <c r="AA201" s="440"/>
      <c r="AB201" s="440"/>
      <c r="AC201" s="440"/>
      <c r="AD201" s="440"/>
      <c r="AE201" s="440"/>
      <c r="AF201" s="440"/>
      <c r="AG201" s="440"/>
      <c r="AH201" s="440"/>
      <c r="AI201" s="440"/>
      <c r="AJ201" s="440"/>
      <c r="AK201" s="440"/>
      <c r="AL201" s="86"/>
      <c r="AM201" s="56"/>
    </row>
    <row r="202" spans="1:39" ht="13.5" customHeight="1" x14ac:dyDescent="0.2">
      <c r="A202" s="54"/>
      <c r="B202" s="172"/>
      <c r="C202" s="62"/>
      <c r="D202" s="440" t="s">
        <v>217</v>
      </c>
      <c r="E202" s="440"/>
      <c r="F202" s="440"/>
      <c r="G202" s="440"/>
      <c r="H202" s="440"/>
      <c r="I202" s="440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  <c r="Y202" s="440"/>
      <c r="Z202" s="440"/>
      <c r="AA202" s="440"/>
      <c r="AB202" s="440"/>
      <c r="AC202" s="440"/>
      <c r="AD202" s="440"/>
      <c r="AE202" s="440"/>
      <c r="AF202" s="440"/>
      <c r="AG202" s="440"/>
      <c r="AH202" s="440"/>
      <c r="AI202" s="440"/>
      <c r="AJ202" s="440"/>
      <c r="AK202" s="440"/>
      <c r="AL202" s="86"/>
      <c r="AM202" s="56"/>
    </row>
    <row r="203" spans="1:39" ht="13.5" customHeight="1" x14ac:dyDescent="0.2">
      <c r="A203" s="54"/>
      <c r="B203" s="172"/>
      <c r="C203" s="62"/>
      <c r="D203" s="440" t="s">
        <v>218</v>
      </c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  <c r="AJ203" s="440"/>
      <c r="AK203" s="440"/>
      <c r="AL203" s="86"/>
      <c r="AM203" s="56"/>
    </row>
    <row r="204" spans="1:39" ht="13.5" customHeight="1" x14ac:dyDescent="0.2">
      <c r="A204" s="54"/>
      <c r="B204" s="172"/>
      <c r="C204" s="62"/>
      <c r="D204" s="440" t="s">
        <v>219</v>
      </c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  <c r="AA204" s="440"/>
      <c r="AB204" s="440"/>
      <c r="AC204" s="440"/>
      <c r="AD204" s="440"/>
      <c r="AE204" s="440"/>
      <c r="AF204" s="440"/>
      <c r="AG204" s="440"/>
      <c r="AH204" s="440"/>
      <c r="AI204" s="440"/>
      <c r="AJ204" s="440"/>
      <c r="AK204" s="440"/>
      <c r="AL204" s="86"/>
      <c r="AM204" s="56"/>
    </row>
    <row r="205" spans="1:39" ht="13.5" customHeight="1" x14ac:dyDescent="0.2">
      <c r="A205" s="54"/>
      <c r="B205" s="172"/>
      <c r="C205" s="62"/>
      <c r="D205" s="440" t="s">
        <v>220</v>
      </c>
      <c r="E205" s="440"/>
      <c r="F205" s="440"/>
      <c r="G205" s="440"/>
      <c r="H205" s="440"/>
      <c r="I205" s="440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  <c r="Z205" s="440"/>
      <c r="AA205" s="440"/>
      <c r="AB205" s="440"/>
      <c r="AC205" s="440"/>
      <c r="AD205" s="440"/>
      <c r="AE205" s="440"/>
      <c r="AF205" s="440"/>
      <c r="AG205" s="440"/>
      <c r="AH205" s="440"/>
      <c r="AI205" s="440"/>
      <c r="AJ205" s="440"/>
      <c r="AK205" s="440"/>
      <c r="AL205" s="86"/>
      <c r="AM205" s="56"/>
    </row>
    <row r="206" spans="1:39" ht="13.5" customHeight="1" x14ac:dyDescent="0.2">
      <c r="A206" s="54"/>
      <c r="B206" s="172"/>
      <c r="C206" s="62"/>
      <c r="D206" s="440" t="s">
        <v>221</v>
      </c>
      <c r="E206" s="440"/>
      <c r="F206" s="440"/>
      <c r="G206" s="440"/>
      <c r="H206" s="440"/>
      <c r="I206" s="440"/>
      <c r="J206" s="440"/>
      <c r="K206" s="440"/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  <c r="Y206" s="440"/>
      <c r="Z206" s="440"/>
      <c r="AA206" s="440"/>
      <c r="AB206" s="440"/>
      <c r="AC206" s="440"/>
      <c r="AD206" s="440"/>
      <c r="AE206" s="440"/>
      <c r="AF206" s="440"/>
      <c r="AG206" s="440"/>
      <c r="AH206" s="440"/>
      <c r="AI206" s="440"/>
      <c r="AJ206" s="440"/>
      <c r="AK206" s="440"/>
      <c r="AL206" s="86"/>
      <c r="AM206" s="56"/>
    </row>
    <row r="207" spans="1:39" ht="13.5" customHeight="1" x14ac:dyDescent="0.2">
      <c r="A207" s="54"/>
      <c r="B207" s="172"/>
      <c r="C207" s="62"/>
      <c r="D207" s="440" t="s">
        <v>222</v>
      </c>
      <c r="E207" s="440"/>
      <c r="F207" s="440"/>
      <c r="G207" s="440"/>
      <c r="H207" s="440"/>
      <c r="I207" s="440"/>
      <c r="J207" s="440"/>
      <c r="K207" s="440"/>
      <c r="L207" s="440"/>
      <c r="M207" s="440"/>
      <c r="N207" s="440"/>
      <c r="O207" s="440"/>
      <c r="P207" s="440"/>
      <c r="Q207" s="440"/>
      <c r="R207" s="440"/>
      <c r="S207" s="440"/>
      <c r="T207" s="440"/>
      <c r="U207" s="440"/>
      <c r="V207" s="440"/>
      <c r="W207" s="440"/>
      <c r="X207" s="440"/>
      <c r="Y207" s="440"/>
      <c r="Z207" s="440"/>
      <c r="AA207" s="440"/>
      <c r="AB207" s="440"/>
      <c r="AC207" s="440"/>
      <c r="AD207" s="440"/>
      <c r="AE207" s="440"/>
      <c r="AF207" s="440"/>
      <c r="AG207" s="440"/>
      <c r="AH207" s="440"/>
      <c r="AI207" s="440"/>
      <c r="AJ207" s="440"/>
      <c r="AK207" s="440"/>
      <c r="AL207" s="86"/>
      <c r="AM207" s="56"/>
    </row>
    <row r="208" spans="1:39" ht="13.5" customHeight="1" x14ac:dyDescent="0.2">
      <c r="A208" s="54"/>
      <c r="B208" s="172"/>
      <c r="C208" s="62"/>
      <c r="D208" s="210" t="s">
        <v>223</v>
      </c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86"/>
      <c r="AM208" s="56"/>
    </row>
    <row r="209" spans="1:39" ht="13.5" customHeight="1" x14ac:dyDescent="0.2">
      <c r="A209" s="54"/>
      <c r="B209" s="172"/>
      <c r="C209" s="173"/>
      <c r="D209" s="440" t="s">
        <v>224</v>
      </c>
      <c r="E209" s="440"/>
      <c r="F209" s="440"/>
      <c r="G209" s="440"/>
      <c r="H209" s="440"/>
      <c r="I209" s="440"/>
      <c r="J209" s="440"/>
      <c r="K209" s="440"/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  <c r="Y209" s="440"/>
      <c r="Z209" s="440"/>
      <c r="AA209" s="440"/>
      <c r="AB209" s="440"/>
      <c r="AC209" s="440"/>
      <c r="AD209" s="440"/>
      <c r="AE209" s="440"/>
      <c r="AF209" s="440"/>
      <c r="AG209" s="440"/>
      <c r="AH209" s="440"/>
      <c r="AI209" s="440"/>
      <c r="AJ209" s="440"/>
      <c r="AK209" s="440"/>
      <c r="AL209" s="86"/>
      <c r="AM209" s="56"/>
    </row>
    <row r="210" spans="1:39" ht="13.5" customHeight="1" x14ac:dyDescent="0.2">
      <c r="A210" s="54"/>
      <c r="B210" s="172"/>
      <c r="C210" s="174" t="s">
        <v>60</v>
      </c>
      <c r="D210" s="440" t="s">
        <v>230</v>
      </c>
      <c r="E210" s="440"/>
      <c r="F210" s="440"/>
      <c r="G210" s="440"/>
      <c r="H210" s="440"/>
      <c r="I210" s="440"/>
      <c r="J210" s="440"/>
      <c r="K210" s="440"/>
      <c r="L210" s="440"/>
      <c r="M210" s="440"/>
      <c r="N210" s="440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  <c r="Y210" s="440"/>
      <c r="Z210" s="440"/>
      <c r="AA210" s="440"/>
      <c r="AB210" s="440"/>
      <c r="AC210" s="440"/>
      <c r="AD210" s="440"/>
      <c r="AE210" s="440"/>
      <c r="AF210" s="440"/>
      <c r="AG210" s="440"/>
      <c r="AH210" s="440"/>
      <c r="AI210" s="440"/>
      <c r="AJ210" s="440"/>
      <c r="AK210" s="440"/>
      <c r="AL210" s="86"/>
      <c r="AM210" s="56"/>
    </row>
    <row r="211" spans="1:39" ht="13.5" customHeight="1" x14ac:dyDescent="0.2">
      <c r="A211" s="54"/>
      <c r="B211" s="172"/>
      <c r="C211" s="119"/>
      <c r="D211" s="440" t="s">
        <v>268</v>
      </c>
      <c r="E211" s="440"/>
      <c r="F211" s="440"/>
      <c r="G211" s="440"/>
      <c r="H211" s="440"/>
      <c r="I211" s="440"/>
      <c r="J211" s="440"/>
      <c r="K211" s="440"/>
      <c r="L211" s="440"/>
      <c r="M211" s="440"/>
      <c r="N211" s="440"/>
      <c r="O211" s="440"/>
      <c r="P211" s="440"/>
      <c r="Q211" s="440"/>
      <c r="R211" s="440"/>
      <c r="S211" s="440"/>
      <c r="T211" s="440"/>
      <c r="U211" s="440"/>
      <c r="V211" s="440"/>
      <c r="W211" s="440"/>
      <c r="X211" s="440"/>
      <c r="Y211" s="440"/>
      <c r="Z211" s="440"/>
      <c r="AA211" s="440"/>
      <c r="AB211" s="440"/>
      <c r="AC211" s="440"/>
      <c r="AD211" s="440"/>
      <c r="AE211" s="440"/>
      <c r="AF211" s="440"/>
      <c r="AG211" s="440"/>
      <c r="AH211" s="440"/>
      <c r="AI211" s="440"/>
      <c r="AJ211" s="440"/>
      <c r="AK211" s="440"/>
      <c r="AL211" s="86"/>
      <c r="AM211" s="56"/>
    </row>
    <row r="212" spans="1:39" ht="13.5" customHeight="1" x14ac:dyDescent="0.2">
      <c r="A212" s="54"/>
      <c r="B212" s="172"/>
      <c r="C212" s="174" t="s">
        <v>60</v>
      </c>
      <c r="D212" s="175" t="s">
        <v>295</v>
      </c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  <c r="AJ212" s="265"/>
      <c r="AK212" s="265"/>
      <c r="AL212" s="86"/>
      <c r="AM212" s="56"/>
    </row>
    <row r="213" spans="1:39" ht="13.5" customHeight="1" x14ac:dyDescent="0.2">
      <c r="A213" s="54"/>
      <c r="B213" s="172"/>
      <c r="C213" s="172"/>
      <c r="D213" s="175" t="s">
        <v>296</v>
      </c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265"/>
      <c r="AK213" s="265"/>
      <c r="AL213" s="86"/>
      <c r="AM213" s="56"/>
    </row>
    <row r="214" spans="1:39" ht="13.5" customHeight="1" x14ac:dyDescent="0.2">
      <c r="A214" s="54"/>
      <c r="B214" s="172"/>
      <c r="C214" s="172"/>
      <c r="D214" s="264" t="s">
        <v>294</v>
      </c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65"/>
      <c r="U214" s="265"/>
      <c r="V214" s="265"/>
      <c r="W214" s="265"/>
      <c r="X214" s="265"/>
      <c r="Y214" s="265"/>
      <c r="Z214" s="265"/>
      <c r="AA214" s="265"/>
      <c r="AB214" s="265"/>
      <c r="AC214" s="265"/>
      <c r="AD214" s="265"/>
      <c r="AE214" s="265"/>
      <c r="AF214" s="265"/>
      <c r="AG214" s="265"/>
      <c r="AH214" s="265"/>
      <c r="AI214" s="265"/>
      <c r="AJ214" s="265"/>
      <c r="AK214" s="265"/>
      <c r="AL214" s="86"/>
      <c r="AM214" s="56"/>
    </row>
    <row r="215" spans="1:39" ht="13.5" customHeight="1" x14ac:dyDescent="0.2">
      <c r="A215" s="54"/>
      <c r="B215" s="172"/>
      <c r="C215" s="172"/>
      <c r="D215" s="264" t="s">
        <v>195</v>
      </c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  <c r="AJ215" s="265"/>
      <c r="AK215" s="265"/>
      <c r="AL215" s="86"/>
      <c r="AM215" s="56"/>
    </row>
    <row r="216" spans="1:39" ht="9" customHeight="1" x14ac:dyDescent="0.2">
      <c r="A216" s="54"/>
      <c r="B216" s="172"/>
      <c r="C216" s="173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86"/>
      <c r="AM216" s="56"/>
    </row>
    <row r="217" spans="1:39" ht="24.75" customHeight="1" x14ac:dyDescent="0.2">
      <c r="A217" s="54"/>
      <c r="B217" s="117"/>
      <c r="C217" s="439"/>
      <c r="D217" s="439"/>
      <c r="E217" s="439"/>
      <c r="F217" s="439"/>
      <c r="G217" s="439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62"/>
      <c r="S217" s="62"/>
      <c r="T217" s="439"/>
      <c r="U217" s="439"/>
      <c r="V217" s="439"/>
      <c r="W217" s="439"/>
      <c r="X217" s="439"/>
      <c r="Y217" s="439"/>
      <c r="Z217" s="439"/>
      <c r="AA217" s="439"/>
      <c r="AB217" s="439"/>
      <c r="AC217" s="439"/>
      <c r="AD217" s="439"/>
      <c r="AE217" s="439"/>
      <c r="AF217" s="439"/>
      <c r="AG217" s="439"/>
      <c r="AH217" s="439"/>
      <c r="AI217" s="86"/>
      <c r="AJ217" s="86"/>
      <c r="AK217" s="86"/>
      <c r="AL217" s="86"/>
      <c r="AM217" s="56"/>
    </row>
    <row r="218" spans="1:39" ht="14.25" customHeight="1" x14ac:dyDescent="0.2">
      <c r="A218" s="54"/>
      <c r="B218" s="172"/>
      <c r="C218" s="62" t="s">
        <v>231</v>
      </c>
      <c r="D218" s="62"/>
      <c r="E218" s="62"/>
      <c r="F218" s="62"/>
      <c r="G218" s="86"/>
      <c r="H218" s="86"/>
      <c r="I218" s="86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 t="s">
        <v>181</v>
      </c>
      <c r="U218" s="62"/>
      <c r="V218" s="87"/>
      <c r="W218" s="62"/>
      <c r="X218" s="62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56"/>
    </row>
    <row r="219" spans="1:39" ht="1.5" customHeight="1" x14ac:dyDescent="0.2">
      <c r="A219" s="54"/>
      <c r="B219" s="172"/>
      <c r="C219" s="62"/>
      <c r="D219" s="62"/>
      <c r="E219" s="62"/>
      <c r="F219" s="62"/>
      <c r="G219" s="86"/>
      <c r="H219" s="86"/>
      <c r="I219" s="86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87"/>
      <c r="W219" s="62"/>
      <c r="X219" s="62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56"/>
    </row>
    <row r="220" spans="1:39" ht="14.25" customHeight="1" x14ac:dyDescent="0.2">
      <c r="A220" s="54"/>
      <c r="B220" s="172"/>
      <c r="C220" s="62"/>
      <c r="D220" s="62"/>
      <c r="E220" s="62"/>
      <c r="F220" s="62"/>
      <c r="G220" s="86"/>
      <c r="H220" s="86"/>
      <c r="I220" s="86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87"/>
      <c r="W220" s="62"/>
      <c r="X220" s="62"/>
      <c r="Y220" s="86"/>
      <c r="Z220" s="86"/>
      <c r="AA220" s="86"/>
      <c r="AB220" s="86"/>
      <c r="AC220" s="86"/>
      <c r="AD220" s="86"/>
      <c r="AE220" s="86"/>
      <c r="AF220" s="86"/>
      <c r="AG220" s="62" t="s">
        <v>245</v>
      </c>
      <c r="AH220" s="86"/>
      <c r="AI220" s="86"/>
      <c r="AJ220" s="86"/>
      <c r="AK220" s="86"/>
      <c r="AL220" s="86"/>
      <c r="AM220" s="56"/>
    </row>
    <row r="221" spans="1:39" s="239" customFormat="1" ht="18.75" customHeight="1" x14ac:dyDescent="0.2">
      <c r="A221" s="234"/>
      <c r="B221" s="172"/>
      <c r="C221" s="240" t="s">
        <v>279</v>
      </c>
      <c r="D221" s="241"/>
      <c r="E221" s="235"/>
      <c r="F221" s="235"/>
      <c r="G221" s="235"/>
      <c r="H221" s="235"/>
      <c r="I221" s="236"/>
      <c r="J221" s="236"/>
      <c r="K221" s="236"/>
      <c r="L221" s="236"/>
      <c r="M221" s="236"/>
      <c r="N221" s="237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8"/>
      <c r="AC221" s="237"/>
      <c r="AD221" s="237"/>
      <c r="AE221" s="237"/>
      <c r="AF221" s="237"/>
      <c r="AG221" s="237"/>
      <c r="AH221" s="237"/>
      <c r="AI221" s="237"/>
      <c r="AJ221" s="237"/>
      <c r="AK221" s="237"/>
      <c r="AL221" s="237"/>
    </row>
    <row r="222" spans="1:39" s="239" customFormat="1" ht="12" x14ac:dyDescent="0.2">
      <c r="A222" s="234"/>
      <c r="B222" s="172"/>
      <c r="C222" s="176" t="s">
        <v>53</v>
      </c>
      <c r="D222" s="241"/>
      <c r="E222" s="235"/>
      <c r="F222" s="235"/>
      <c r="G222" s="235"/>
      <c r="H222" s="235"/>
      <c r="I222" s="236"/>
      <c r="J222" s="236"/>
      <c r="K222" s="236"/>
      <c r="L222" s="236"/>
      <c r="M222" s="236"/>
      <c r="N222" s="237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8"/>
      <c r="AC222" s="237"/>
      <c r="AD222" s="237"/>
      <c r="AE222" s="237"/>
      <c r="AF222" s="237"/>
      <c r="AG222" s="237"/>
      <c r="AH222" s="237"/>
      <c r="AI222" s="237"/>
      <c r="AJ222" s="237"/>
      <c r="AK222" s="237"/>
      <c r="AL222" s="237"/>
    </row>
    <row r="223" spans="1:39" s="239" customFormat="1" ht="13.5" customHeight="1" x14ac:dyDescent="0.2">
      <c r="A223" s="234"/>
      <c r="B223" s="172"/>
      <c r="C223" s="146" t="s">
        <v>60</v>
      </c>
      <c r="D223" s="242" t="s">
        <v>225</v>
      </c>
      <c r="E223" s="243"/>
      <c r="F223" s="243"/>
      <c r="G223" s="243"/>
      <c r="H223" s="243"/>
      <c r="I223" s="243"/>
      <c r="J223" s="244"/>
      <c r="K223" s="244"/>
      <c r="L223" s="244"/>
      <c r="M223" s="244"/>
      <c r="N223" s="244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7"/>
      <c r="AL223" s="237"/>
    </row>
    <row r="224" spans="1:39" s="232" customFormat="1" ht="13.5" customHeight="1" x14ac:dyDescent="0.2">
      <c r="A224" s="231"/>
      <c r="B224" s="172"/>
      <c r="C224" s="146" t="s">
        <v>60</v>
      </c>
      <c r="D224" s="246" t="s">
        <v>254</v>
      </c>
      <c r="E224" s="247"/>
      <c r="F224" s="247"/>
      <c r="G224" s="247"/>
      <c r="H224" s="247"/>
      <c r="I224" s="247"/>
      <c r="J224" s="248"/>
      <c r="K224" s="248"/>
      <c r="L224" s="248"/>
      <c r="M224" s="248"/>
      <c r="N224" s="248"/>
      <c r="O224" s="249"/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  <c r="Z224" s="249"/>
      <c r="AA224" s="249"/>
      <c r="AB224" s="198"/>
      <c r="AC224" s="237"/>
      <c r="AD224" s="237"/>
      <c r="AE224" s="237"/>
      <c r="AF224" s="237"/>
      <c r="AG224" s="237"/>
      <c r="AH224" s="237"/>
      <c r="AI224" s="237"/>
      <c r="AJ224" s="237"/>
      <c r="AK224" s="237"/>
      <c r="AL224" s="237"/>
    </row>
    <row r="225" spans="1:38" s="239" customFormat="1" ht="13.5" customHeight="1" x14ac:dyDescent="0.2">
      <c r="A225" s="234"/>
      <c r="B225" s="117"/>
      <c r="C225" s="119" t="s">
        <v>60</v>
      </c>
      <c r="D225" s="234" t="s">
        <v>272</v>
      </c>
      <c r="E225" s="235"/>
      <c r="F225" s="235"/>
      <c r="G225" s="235"/>
      <c r="H225" s="235"/>
      <c r="I225" s="235"/>
      <c r="J225" s="236"/>
      <c r="K225" s="236"/>
      <c r="L225" s="236"/>
      <c r="M225" s="236"/>
      <c r="N225" s="236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237"/>
      <c r="Z225" s="237"/>
      <c r="AA225" s="237"/>
      <c r="AB225" s="237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</row>
    <row r="226" spans="1:38" s="239" customFormat="1" ht="13.5" customHeight="1" x14ac:dyDescent="0.2">
      <c r="A226" s="234"/>
      <c r="B226" s="117"/>
      <c r="C226" s="234"/>
      <c r="D226" s="234" t="s">
        <v>273</v>
      </c>
      <c r="E226" s="235"/>
      <c r="F226" s="235"/>
      <c r="G226" s="235"/>
      <c r="H226" s="235"/>
      <c r="I226" s="235"/>
      <c r="J226" s="236"/>
      <c r="K226" s="236"/>
      <c r="L226" s="236"/>
      <c r="M226" s="236"/>
      <c r="N226" s="236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237"/>
      <c r="Z226" s="237"/>
      <c r="AA226" s="237"/>
      <c r="AB226" s="237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</row>
    <row r="227" spans="1:38" s="239" customFormat="1" ht="13.5" customHeight="1" x14ac:dyDescent="0.2">
      <c r="A227" s="234"/>
      <c r="B227" s="117"/>
      <c r="C227" s="234"/>
      <c r="D227" s="234" t="s">
        <v>274</v>
      </c>
      <c r="E227" s="235"/>
      <c r="F227" s="235"/>
      <c r="G227" s="235"/>
      <c r="H227" s="235"/>
      <c r="I227" s="235"/>
      <c r="J227" s="236"/>
      <c r="K227" s="236"/>
      <c r="L227" s="236"/>
      <c r="M227" s="236"/>
      <c r="N227" s="236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237"/>
      <c r="Z227" s="237"/>
      <c r="AA227" s="237"/>
      <c r="AB227" s="237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</row>
    <row r="228" spans="1:38" s="232" customFormat="1" ht="13.5" customHeight="1" x14ac:dyDescent="0.2">
      <c r="A228" s="231"/>
      <c r="C228" s="146" t="s">
        <v>60</v>
      </c>
      <c r="D228" s="242" t="s">
        <v>280</v>
      </c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55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</row>
    <row r="229" spans="1:38" s="232" customFormat="1" ht="13.5" customHeight="1" x14ac:dyDescent="0.2">
      <c r="A229" s="231"/>
      <c r="B229" s="231"/>
      <c r="C229" s="117"/>
      <c r="D229" s="242" t="s">
        <v>281</v>
      </c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198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</row>
    <row r="230" spans="1:38" s="232" customFormat="1" ht="13.5" customHeight="1" x14ac:dyDescent="0.2">
      <c r="A230" s="231"/>
      <c r="B230" s="231"/>
      <c r="C230" s="117"/>
      <c r="D230" s="242" t="s">
        <v>282</v>
      </c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198"/>
      <c r="AC230" s="237"/>
      <c r="AD230" s="237"/>
      <c r="AE230" s="237"/>
      <c r="AF230" s="237"/>
      <c r="AG230" s="237"/>
      <c r="AH230" s="237"/>
      <c r="AI230" s="237"/>
      <c r="AJ230" s="237"/>
      <c r="AK230" s="237"/>
      <c r="AL230" s="237"/>
    </row>
    <row r="231" spans="1:38" s="232" customFormat="1" ht="13.5" customHeight="1" x14ac:dyDescent="0.2">
      <c r="A231" s="231"/>
      <c r="B231" s="231"/>
      <c r="C231" s="232" t="s">
        <v>60</v>
      </c>
      <c r="D231" s="242" t="s">
        <v>283</v>
      </c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198"/>
      <c r="AC231" s="237"/>
      <c r="AD231" s="237"/>
      <c r="AE231" s="237"/>
      <c r="AF231" s="237"/>
      <c r="AG231" s="237"/>
      <c r="AH231" s="237"/>
      <c r="AI231" s="237"/>
      <c r="AJ231" s="237"/>
      <c r="AK231" s="237"/>
      <c r="AL231" s="237"/>
    </row>
    <row r="232" spans="1:38" s="232" customFormat="1" ht="13.5" customHeight="1" x14ac:dyDescent="0.2">
      <c r="A232" s="231"/>
      <c r="B232" s="231"/>
      <c r="C232" s="146" t="s">
        <v>60</v>
      </c>
      <c r="D232" s="242" t="s">
        <v>235</v>
      </c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198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</row>
    <row r="233" spans="1:38" s="232" customFormat="1" ht="13.5" customHeight="1" x14ac:dyDescent="0.2">
      <c r="A233" s="231"/>
      <c r="B233" s="231"/>
      <c r="D233" s="242" t="s">
        <v>277</v>
      </c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198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</row>
    <row r="234" spans="1:38" s="232" customFormat="1" ht="12" x14ac:dyDescent="0.2">
      <c r="A234" s="198"/>
      <c r="B234" s="198"/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98"/>
      <c r="AB234" s="233"/>
      <c r="AC234" s="237"/>
      <c r="AD234" s="237"/>
      <c r="AE234" s="237"/>
      <c r="AF234" s="237"/>
      <c r="AG234" s="237"/>
      <c r="AH234" s="237"/>
      <c r="AI234" s="237"/>
      <c r="AJ234" s="237"/>
      <c r="AK234" s="237"/>
      <c r="AL234" s="237"/>
    </row>
    <row r="235" spans="1:38" s="239" customFormat="1" ht="13.5" customHeight="1" x14ac:dyDescent="0.2">
      <c r="A235" s="250" t="s">
        <v>63</v>
      </c>
      <c r="C235" s="176" t="s">
        <v>59</v>
      </c>
      <c r="E235" s="235"/>
      <c r="F235" s="235"/>
      <c r="G235" s="235"/>
      <c r="H235" s="235"/>
      <c r="J235" s="172"/>
      <c r="K235" s="236"/>
      <c r="L235" s="236"/>
      <c r="M235" s="236"/>
      <c r="N235" s="237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8"/>
      <c r="AC235" s="237"/>
      <c r="AD235" s="237"/>
      <c r="AE235" s="237"/>
      <c r="AF235" s="237"/>
      <c r="AG235" s="237"/>
      <c r="AH235" s="237"/>
      <c r="AI235" s="237"/>
      <c r="AJ235" s="237"/>
      <c r="AK235" s="237"/>
      <c r="AL235" s="237"/>
    </row>
    <row r="236" spans="1:38" s="239" customFormat="1" ht="12" customHeight="1" x14ac:dyDescent="0.2">
      <c r="A236" s="234"/>
      <c r="B236" s="146"/>
      <c r="C236" s="146" t="s">
        <v>60</v>
      </c>
      <c r="D236" s="242" t="s">
        <v>226</v>
      </c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56"/>
      <c r="AB236" s="25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</row>
    <row r="237" spans="1:38" s="239" customFormat="1" ht="12" customHeight="1" x14ac:dyDescent="0.2">
      <c r="A237" s="234"/>
      <c r="B237" s="146"/>
      <c r="C237" s="146"/>
      <c r="D237" s="242" t="s">
        <v>227</v>
      </c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56"/>
      <c r="AB237" s="257"/>
      <c r="AC237" s="237"/>
      <c r="AD237" s="237"/>
      <c r="AE237" s="237"/>
      <c r="AF237" s="237"/>
      <c r="AG237" s="237"/>
      <c r="AH237" s="237"/>
      <c r="AI237" s="237"/>
      <c r="AJ237" s="237"/>
      <c r="AK237" s="237"/>
      <c r="AL237" s="237"/>
    </row>
    <row r="238" spans="1:38" s="239" customFormat="1" ht="12" customHeight="1" x14ac:dyDescent="0.2">
      <c r="A238" s="234"/>
      <c r="B238" s="146"/>
      <c r="C238" s="146"/>
      <c r="D238" s="242" t="s">
        <v>228</v>
      </c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56"/>
      <c r="AB238" s="257"/>
      <c r="AC238" s="237"/>
      <c r="AD238" s="237"/>
      <c r="AE238" s="237"/>
      <c r="AF238" s="237"/>
      <c r="AG238" s="237"/>
      <c r="AH238" s="237"/>
      <c r="AI238" s="237"/>
      <c r="AJ238" s="237"/>
      <c r="AK238" s="237"/>
      <c r="AL238" s="237"/>
    </row>
    <row r="239" spans="1:38" s="239" customFormat="1" ht="12" customHeight="1" x14ac:dyDescent="0.2">
      <c r="A239" s="234"/>
      <c r="B239" s="146"/>
      <c r="C239" s="146" t="s">
        <v>60</v>
      </c>
      <c r="D239" s="242" t="s">
        <v>323</v>
      </c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56"/>
      <c r="AB239" s="25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</row>
    <row r="240" spans="1:38" s="239" customFormat="1" ht="12" customHeight="1" x14ac:dyDescent="0.2">
      <c r="A240" s="234"/>
      <c r="B240" s="146"/>
      <c r="C240" s="146"/>
      <c r="D240" s="242" t="s">
        <v>301</v>
      </c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56"/>
      <c r="AB240" s="257"/>
      <c r="AC240" s="237"/>
      <c r="AD240" s="237"/>
      <c r="AE240" s="237"/>
      <c r="AF240" s="237"/>
      <c r="AG240" s="237"/>
      <c r="AH240" s="237"/>
      <c r="AI240" s="237"/>
      <c r="AJ240" s="237"/>
      <c r="AK240" s="237"/>
      <c r="AL240" s="237"/>
    </row>
    <row r="241" spans="1:38" s="239" customFormat="1" ht="12" customHeight="1" x14ac:dyDescent="0.2">
      <c r="A241" s="234"/>
      <c r="B241" s="146"/>
      <c r="C241" s="146" t="s">
        <v>60</v>
      </c>
      <c r="D241" s="242" t="s">
        <v>408</v>
      </c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56"/>
      <c r="AB241" s="25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</row>
    <row r="242" spans="1:38" s="239" customFormat="1" ht="12" customHeight="1" x14ac:dyDescent="0.2">
      <c r="A242" s="234"/>
      <c r="B242" s="146"/>
      <c r="C242" s="146"/>
      <c r="D242" s="242" t="s">
        <v>409</v>
      </c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56"/>
      <c r="AB242" s="257"/>
      <c r="AC242" s="237"/>
      <c r="AD242" s="237"/>
      <c r="AE242" s="237"/>
      <c r="AF242" s="237"/>
      <c r="AG242" s="237"/>
      <c r="AH242" s="237"/>
      <c r="AI242" s="237"/>
      <c r="AJ242" s="237"/>
      <c r="AK242" s="237"/>
      <c r="AL242" s="237"/>
    </row>
    <row r="243" spans="1:38" s="239" customFormat="1" ht="12" customHeight="1" x14ac:dyDescent="0.2">
      <c r="A243" s="234"/>
      <c r="B243" s="146"/>
      <c r="C243" s="146"/>
      <c r="D243" s="242" t="s">
        <v>410</v>
      </c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56"/>
      <c r="AB243" s="257"/>
      <c r="AC243" s="237"/>
      <c r="AD243" s="237"/>
      <c r="AE243" s="237"/>
      <c r="AF243" s="237"/>
      <c r="AG243" s="237"/>
      <c r="AH243" s="237"/>
      <c r="AI243" s="237"/>
      <c r="AJ243" s="237"/>
      <c r="AK243" s="237"/>
      <c r="AL243" s="237"/>
    </row>
    <row r="244" spans="1:38" s="239" customFormat="1" ht="12" customHeight="1" x14ac:dyDescent="0.2">
      <c r="A244" s="234"/>
      <c r="B244" s="146"/>
      <c r="C244" s="146" t="s">
        <v>60</v>
      </c>
      <c r="D244" s="242" t="s">
        <v>256</v>
      </c>
      <c r="E244" s="242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56"/>
      <c r="AB244" s="257"/>
      <c r="AC244" s="237"/>
      <c r="AD244" s="237"/>
      <c r="AE244" s="237"/>
      <c r="AF244" s="237"/>
      <c r="AG244" s="237"/>
      <c r="AH244" s="237"/>
      <c r="AI244" s="237"/>
      <c r="AJ244" s="237"/>
      <c r="AK244" s="237"/>
      <c r="AL244" s="237"/>
    </row>
    <row r="245" spans="1:38" s="239" customFormat="1" ht="12" customHeight="1" x14ac:dyDescent="0.2">
      <c r="A245" s="234"/>
      <c r="B245" s="146"/>
      <c r="C245" s="146"/>
      <c r="D245" s="242" t="s">
        <v>255</v>
      </c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56"/>
      <c r="AB245" s="257"/>
      <c r="AC245" s="237"/>
      <c r="AD245" s="237"/>
      <c r="AE245" s="237"/>
      <c r="AF245" s="237"/>
      <c r="AG245" s="237"/>
      <c r="AH245" s="237"/>
      <c r="AI245" s="237"/>
      <c r="AJ245" s="237"/>
      <c r="AK245" s="237"/>
      <c r="AL245" s="237"/>
    </row>
    <row r="246" spans="1:38" s="239" customFormat="1" ht="12" customHeight="1" x14ac:dyDescent="0.2">
      <c r="A246" s="234"/>
      <c r="B246" s="146"/>
      <c r="C246" s="146" t="s">
        <v>60</v>
      </c>
      <c r="D246" s="242" t="s">
        <v>61</v>
      </c>
      <c r="E246" s="242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56"/>
      <c r="AB246" s="257"/>
      <c r="AC246" s="237"/>
      <c r="AD246" s="237"/>
      <c r="AE246" s="237"/>
      <c r="AF246" s="237"/>
      <c r="AG246" s="237"/>
      <c r="AH246" s="237"/>
      <c r="AI246" s="237"/>
      <c r="AJ246" s="237"/>
      <c r="AK246" s="237"/>
      <c r="AL246" s="237"/>
    </row>
    <row r="247" spans="1:38" s="239" customFormat="1" ht="12" x14ac:dyDescent="0.2">
      <c r="A247" s="234"/>
      <c r="B247" s="234"/>
      <c r="C247" s="234"/>
      <c r="D247" s="235"/>
      <c r="E247" s="235"/>
      <c r="F247" s="235"/>
      <c r="G247" s="235"/>
      <c r="H247" s="235"/>
      <c r="I247" s="236"/>
      <c r="J247" s="236"/>
      <c r="K247" s="236"/>
      <c r="L247" s="236"/>
      <c r="M247" s="236"/>
      <c r="N247" s="237"/>
      <c r="O247" s="237"/>
      <c r="P247" s="237"/>
      <c r="Q247" s="237"/>
      <c r="R247" s="237"/>
      <c r="S247" s="237"/>
      <c r="T247" s="237"/>
      <c r="U247" s="237"/>
      <c r="V247" s="237"/>
      <c r="W247" s="237"/>
      <c r="X247" s="237"/>
      <c r="Y247" s="237"/>
      <c r="Z247" s="237"/>
      <c r="AA247" s="237"/>
      <c r="AB247" s="238"/>
      <c r="AC247" s="237"/>
      <c r="AD247" s="237"/>
      <c r="AE247" s="237"/>
      <c r="AF247" s="237"/>
      <c r="AG247" s="237"/>
      <c r="AH247" s="237"/>
      <c r="AI247" s="237"/>
      <c r="AJ247" s="237"/>
      <c r="AK247" s="237"/>
      <c r="AL247" s="237"/>
    </row>
    <row r="248" spans="1:38" s="239" customFormat="1" ht="12" x14ac:dyDescent="0.2">
      <c r="B248" s="250"/>
      <c r="C248" s="250" t="s">
        <v>55</v>
      </c>
      <c r="E248" s="241"/>
      <c r="F248" s="235"/>
      <c r="G248" s="235"/>
      <c r="H248" s="235"/>
      <c r="I248" s="236"/>
      <c r="J248" s="236"/>
      <c r="K248" s="236"/>
      <c r="L248" s="236"/>
      <c r="M248" s="236"/>
      <c r="N248" s="237"/>
      <c r="O248" s="237"/>
      <c r="P248" s="237"/>
      <c r="Q248" s="237"/>
      <c r="R248" s="237"/>
      <c r="S248" s="237"/>
      <c r="T248" s="237"/>
      <c r="U248" s="237"/>
      <c r="V248" s="237"/>
      <c r="W248" s="237"/>
      <c r="X248" s="237"/>
      <c r="Y248" s="237"/>
      <c r="Z248" s="237"/>
      <c r="AA248" s="237"/>
      <c r="AB248" s="238"/>
      <c r="AC248" s="237"/>
      <c r="AD248" s="237"/>
      <c r="AE248" s="237"/>
      <c r="AF248" s="237"/>
      <c r="AG248" s="237"/>
      <c r="AH248" s="237"/>
      <c r="AI248" s="237"/>
      <c r="AJ248" s="237"/>
      <c r="AK248" s="237"/>
      <c r="AL248" s="237"/>
    </row>
    <row r="249" spans="1:38" s="239" customFormat="1" ht="12" x14ac:dyDescent="0.2">
      <c r="A249" s="234"/>
      <c r="B249" s="251"/>
      <c r="C249" s="146" t="s">
        <v>60</v>
      </c>
      <c r="D249" s="252" t="s">
        <v>197</v>
      </c>
      <c r="E249" s="253"/>
      <c r="F249" s="253"/>
      <c r="G249" s="253"/>
      <c r="H249" s="253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  <c r="AA249" s="237"/>
      <c r="AB249" s="238"/>
      <c r="AC249" s="237"/>
      <c r="AD249" s="237"/>
      <c r="AE249" s="237"/>
      <c r="AF249" s="237"/>
      <c r="AG249" s="237"/>
      <c r="AH249" s="237"/>
      <c r="AI249" s="237"/>
      <c r="AJ249" s="237"/>
      <c r="AK249" s="237"/>
      <c r="AL249" s="237"/>
    </row>
    <row r="250" spans="1:38" s="239" customFormat="1" ht="12" x14ac:dyDescent="0.2">
      <c r="A250" s="234"/>
      <c r="B250" s="251"/>
      <c r="C250" s="146"/>
      <c r="D250" s="252"/>
      <c r="E250" s="253"/>
      <c r="F250" s="253"/>
      <c r="G250" s="253"/>
      <c r="H250" s="253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  <c r="AA250" s="237"/>
      <c r="AB250" s="238"/>
      <c r="AC250" s="237"/>
      <c r="AD250" s="237"/>
      <c r="AE250" s="237"/>
      <c r="AF250" s="237"/>
      <c r="AG250" s="237"/>
      <c r="AH250" s="237"/>
      <c r="AI250" s="237"/>
      <c r="AJ250" s="237"/>
      <c r="AK250" s="237"/>
      <c r="AL250" s="237"/>
    </row>
    <row r="251" spans="1:38" s="239" customFormat="1" ht="18.75" customHeight="1" x14ac:dyDescent="0.2">
      <c r="A251" s="234"/>
      <c r="B251" s="251"/>
      <c r="C251" s="240" t="s">
        <v>232</v>
      </c>
      <c r="D251" s="237"/>
      <c r="E251" s="241"/>
      <c r="F251" s="241"/>
      <c r="G251" s="235"/>
      <c r="H251" s="235"/>
      <c r="I251" s="235"/>
      <c r="J251" s="236"/>
      <c r="K251" s="236"/>
      <c r="L251" s="236"/>
      <c r="M251" s="236"/>
      <c r="N251" s="236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7"/>
      <c r="Z251" s="237"/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  <c r="AK251" s="237"/>
      <c r="AL251" s="237"/>
    </row>
    <row r="252" spans="1:38" s="239" customFormat="1" ht="12" customHeight="1" x14ac:dyDescent="0.2">
      <c r="A252" s="234"/>
      <c r="B252" s="251"/>
      <c r="C252" s="176" t="s">
        <v>54</v>
      </c>
      <c r="D252" s="237"/>
      <c r="E252" s="241"/>
      <c r="F252" s="241"/>
      <c r="G252" s="235"/>
      <c r="H252" s="235"/>
      <c r="I252" s="235"/>
      <c r="J252" s="236"/>
      <c r="K252" s="236"/>
      <c r="L252" s="236"/>
      <c r="M252" s="236"/>
      <c r="N252" s="236"/>
      <c r="O252" s="237"/>
      <c r="P252" s="237"/>
      <c r="Q252" s="237"/>
      <c r="R252" s="237"/>
      <c r="S252" s="237"/>
      <c r="T252" s="237"/>
      <c r="U252" s="237"/>
      <c r="V252" s="237"/>
      <c r="W252" s="237"/>
      <c r="X252" s="237"/>
      <c r="Y252" s="237"/>
      <c r="Z252" s="237"/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  <c r="AK252" s="237"/>
      <c r="AL252" s="237"/>
    </row>
    <row r="253" spans="1:38" s="239" customFormat="1" ht="12" customHeight="1" x14ac:dyDescent="0.2">
      <c r="A253" s="234"/>
      <c r="B253" s="251"/>
      <c r="C253" s="146" t="s">
        <v>60</v>
      </c>
      <c r="D253" s="231" t="s">
        <v>233</v>
      </c>
      <c r="E253" s="241"/>
      <c r="F253" s="241"/>
      <c r="G253" s="235"/>
      <c r="H253" s="235"/>
      <c r="I253" s="235"/>
      <c r="J253" s="236"/>
      <c r="K253" s="236"/>
      <c r="L253" s="236"/>
      <c r="M253" s="236"/>
      <c r="N253" s="236"/>
      <c r="O253" s="237"/>
      <c r="P253" s="237"/>
      <c r="Q253" s="237"/>
      <c r="R253" s="237"/>
      <c r="S253" s="237"/>
      <c r="T253" s="237"/>
      <c r="U253" s="237"/>
      <c r="V253" s="237"/>
      <c r="W253" s="237"/>
      <c r="X253" s="237"/>
      <c r="Y253" s="237"/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  <c r="AK253" s="237"/>
      <c r="AL253" s="237"/>
    </row>
    <row r="254" spans="1:38" s="239" customFormat="1" ht="11.25" customHeight="1" x14ac:dyDescent="0.2">
      <c r="A254" s="236"/>
      <c r="B254" s="236"/>
      <c r="C254" s="252" t="s">
        <v>63</v>
      </c>
      <c r="D254" s="252"/>
      <c r="E254" s="252"/>
      <c r="F254" s="252"/>
      <c r="G254" s="252"/>
      <c r="H254" s="252"/>
      <c r="I254" s="236"/>
      <c r="J254" s="236"/>
      <c r="K254" s="236"/>
      <c r="L254" s="236"/>
      <c r="M254" s="236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8"/>
      <c r="AB254" s="238"/>
      <c r="AC254" s="237"/>
      <c r="AD254" s="237"/>
      <c r="AE254" s="237"/>
      <c r="AF254" s="237"/>
      <c r="AG254" s="237"/>
      <c r="AH254" s="237"/>
      <c r="AI254" s="237"/>
      <c r="AJ254" s="237"/>
      <c r="AK254" s="237"/>
      <c r="AL254" s="237"/>
    </row>
    <row r="255" spans="1:38" s="239" customFormat="1" ht="24.75" customHeight="1" x14ac:dyDescent="0.2">
      <c r="A255" s="236"/>
      <c r="B255" s="236"/>
      <c r="C255" s="439"/>
      <c r="D255" s="439"/>
      <c r="E255" s="439"/>
      <c r="F255" s="439"/>
      <c r="G255" s="439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258"/>
      <c r="S255" s="258"/>
      <c r="T255" s="258"/>
      <c r="U255" s="258"/>
      <c r="V255" s="258"/>
      <c r="W255" s="258"/>
      <c r="X255" s="258"/>
      <c r="Y255" s="258"/>
      <c r="Z255" s="258"/>
      <c r="AA255" s="258"/>
      <c r="AB255" s="238"/>
      <c r="AC255" s="237"/>
      <c r="AD255" s="237"/>
      <c r="AE255" s="237"/>
      <c r="AF255" s="237"/>
      <c r="AG255" s="237"/>
      <c r="AH255" s="237"/>
      <c r="AI255" s="237"/>
      <c r="AJ255" s="237"/>
      <c r="AK255" s="237"/>
      <c r="AL255" s="237"/>
    </row>
    <row r="256" spans="1:38" s="239" customFormat="1" ht="12.6" customHeight="1" x14ac:dyDescent="0.2">
      <c r="A256" s="236"/>
      <c r="B256" s="236"/>
      <c r="C256" s="62" t="s">
        <v>231</v>
      </c>
      <c r="D256" s="62"/>
      <c r="E256" s="62"/>
      <c r="F256" s="62"/>
      <c r="G256" s="86"/>
      <c r="H256" s="86"/>
      <c r="I256" s="86"/>
      <c r="J256" s="62"/>
      <c r="K256" s="62"/>
      <c r="L256" s="62"/>
      <c r="M256" s="62"/>
      <c r="N256" s="62"/>
      <c r="O256" s="62"/>
      <c r="P256" s="62"/>
      <c r="Q256" s="62"/>
      <c r="R256" s="258"/>
      <c r="S256" s="258"/>
      <c r="T256" s="258"/>
      <c r="U256" s="258"/>
      <c r="V256" s="258"/>
      <c r="W256" s="258"/>
      <c r="X256" s="258"/>
      <c r="Y256" s="258"/>
      <c r="Z256" s="258"/>
      <c r="AA256" s="258"/>
      <c r="AB256" s="238"/>
      <c r="AC256" s="237"/>
      <c r="AD256" s="237"/>
      <c r="AE256" s="237"/>
      <c r="AF256" s="237"/>
      <c r="AG256" s="237"/>
      <c r="AH256" s="237"/>
      <c r="AI256" s="237"/>
      <c r="AJ256" s="237"/>
      <c r="AK256" s="237"/>
      <c r="AL256" s="237"/>
    </row>
    <row r="257" spans="1:39" s="239" customFormat="1" ht="12" x14ac:dyDescent="0.2">
      <c r="A257" s="236"/>
      <c r="B257" s="236"/>
      <c r="C257" s="252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58"/>
      <c r="O257" s="258"/>
      <c r="P257" s="258"/>
      <c r="Q257" s="258"/>
      <c r="R257" s="258"/>
      <c r="S257" s="258"/>
      <c r="T257" s="258"/>
      <c r="U257" s="258"/>
      <c r="V257" s="258"/>
      <c r="W257" s="258"/>
      <c r="X257" s="258"/>
      <c r="Y257" s="258"/>
      <c r="Z257" s="258"/>
      <c r="AA257" s="258"/>
      <c r="AB257" s="238"/>
      <c r="AC257" s="237"/>
      <c r="AD257" s="237"/>
      <c r="AE257" s="237"/>
      <c r="AF257" s="237"/>
      <c r="AG257" s="237"/>
      <c r="AH257" s="237"/>
      <c r="AI257" s="237"/>
      <c r="AJ257" s="237"/>
      <c r="AK257" s="237"/>
      <c r="AL257" s="237"/>
    </row>
    <row r="258" spans="1:39" s="239" customFormat="1" ht="25.15" customHeight="1" x14ac:dyDescent="0.2">
      <c r="A258" s="236"/>
      <c r="B258" s="236"/>
      <c r="C258" s="378"/>
      <c r="D258" s="378"/>
      <c r="E258" s="378"/>
      <c r="F258" s="378"/>
      <c r="G258" s="378"/>
      <c r="H258" s="378"/>
      <c r="I258" s="378"/>
      <c r="J258" s="378"/>
      <c r="K258" s="378"/>
      <c r="L258" s="378"/>
      <c r="M258" s="378"/>
      <c r="N258" s="378"/>
      <c r="O258" s="378"/>
      <c r="P258" s="378"/>
      <c r="Q258" s="378"/>
      <c r="R258" s="236"/>
      <c r="S258" s="236"/>
      <c r="T258" s="379"/>
      <c r="U258" s="379"/>
      <c r="V258" s="379"/>
      <c r="W258" s="379"/>
      <c r="X258" s="379"/>
      <c r="Y258" s="379"/>
      <c r="Z258" s="379"/>
      <c r="AA258" s="379"/>
      <c r="AB258" s="379"/>
      <c r="AC258" s="379"/>
      <c r="AD258" s="379"/>
      <c r="AE258" s="379"/>
      <c r="AF258" s="379"/>
      <c r="AG258" s="379"/>
      <c r="AH258" s="379"/>
      <c r="AI258" s="237"/>
      <c r="AJ258" s="237"/>
      <c r="AK258" s="237"/>
      <c r="AL258" s="237"/>
    </row>
    <row r="259" spans="1:39" s="239" customFormat="1" ht="12" customHeight="1" x14ac:dyDescent="0.2">
      <c r="A259" s="236"/>
      <c r="B259" s="236"/>
      <c r="C259" s="252" t="s">
        <v>234</v>
      </c>
      <c r="D259" s="236"/>
      <c r="E259" s="236"/>
      <c r="F259" s="252"/>
      <c r="G259" s="252"/>
      <c r="H259" s="236"/>
      <c r="I259" s="236"/>
      <c r="J259" s="236"/>
      <c r="K259" s="236"/>
      <c r="L259" s="236"/>
      <c r="M259" s="236"/>
      <c r="N259" s="236"/>
      <c r="O259" s="236"/>
      <c r="P259" s="236"/>
      <c r="Q259" s="236"/>
      <c r="R259" s="236"/>
      <c r="S259" s="236"/>
      <c r="T259" s="252" t="s">
        <v>236</v>
      </c>
      <c r="U259" s="236"/>
      <c r="W259" s="236"/>
      <c r="X259" s="236"/>
      <c r="Y259" s="236"/>
      <c r="Z259" s="236"/>
      <c r="AA259" s="236"/>
      <c r="AB259" s="236"/>
      <c r="AC259" s="236"/>
      <c r="AD259" s="236"/>
      <c r="AE259" s="236"/>
      <c r="AF259" s="236"/>
      <c r="AG259" s="236"/>
      <c r="AH259" s="237"/>
      <c r="AI259" s="237"/>
      <c r="AJ259" s="237"/>
      <c r="AK259" s="237"/>
      <c r="AL259" s="237"/>
    </row>
    <row r="260" spans="1:39" s="239" customFormat="1" ht="12" x14ac:dyDescent="0.2">
      <c r="A260" s="234"/>
      <c r="B260" s="251"/>
      <c r="C260" s="146"/>
      <c r="D260" s="252"/>
      <c r="E260" s="253"/>
      <c r="F260" s="253"/>
      <c r="G260" s="253"/>
      <c r="H260" s="253"/>
      <c r="I260" s="254"/>
      <c r="J260" s="254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54"/>
      <c r="Y260" s="254"/>
      <c r="Z260" s="254"/>
      <c r="AA260" s="237"/>
      <c r="AB260" s="238"/>
      <c r="AC260" s="237"/>
      <c r="AD260" s="237"/>
      <c r="AE260" s="237"/>
      <c r="AF260" s="237"/>
      <c r="AG260" s="237"/>
      <c r="AH260" s="237"/>
      <c r="AI260" s="237"/>
      <c r="AJ260" s="237"/>
      <c r="AK260" s="237"/>
      <c r="AL260" s="237"/>
    </row>
    <row r="261" spans="1:39" s="239" customFormat="1" ht="12" x14ac:dyDescent="0.2">
      <c r="A261" s="234"/>
      <c r="B261" s="251"/>
      <c r="C261" s="146"/>
      <c r="D261" s="252"/>
      <c r="E261" s="253"/>
      <c r="F261" s="253"/>
      <c r="G261" s="253"/>
      <c r="H261" s="253"/>
      <c r="I261" s="254"/>
      <c r="J261" s="254"/>
      <c r="K261" s="254"/>
      <c r="L261" s="254"/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  <c r="X261" s="254"/>
      <c r="Y261" s="254"/>
      <c r="Z261" s="254"/>
      <c r="AA261" s="237"/>
      <c r="AB261" s="238"/>
      <c r="AC261" s="237"/>
      <c r="AD261" s="237"/>
      <c r="AE261" s="237"/>
      <c r="AF261" s="237"/>
      <c r="AG261" s="62" t="s">
        <v>244</v>
      </c>
      <c r="AH261" s="237"/>
      <c r="AI261" s="237"/>
      <c r="AJ261" s="237"/>
      <c r="AK261" s="237"/>
      <c r="AL261" s="237"/>
    </row>
    <row r="262" spans="1:39" s="239" customFormat="1" ht="7.5" customHeight="1" x14ac:dyDescent="0.2">
      <c r="A262" s="234"/>
      <c r="B262" s="251"/>
      <c r="C262" s="146"/>
      <c r="D262" s="252"/>
      <c r="E262" s="253"/>
      <c r="F262" s="253"/>
      <c r="G262" s="253"/>
      <c r="H262" s="253"/>
      <c r="I262" s="254"/>
      <c r="J262" s="254"/>
      <c r="K262" s="254"/>
      <c r="L262" s="254"/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  <c r="X262" s="254"/>
      <c r="Y262" s="254"/>
      <c r="Z262" s="254"/>
      <c r="AA262" s="237"/>
      <c r="AB262" s="238"/>
      <c r="AC262" s="237"/>
      <c r="AD262" s="237"/>
      <c r="AE262" s="237"/>
      <c r="AF262" s="237"/>
      <c r="AG262" s="237"/>
      <c r="AH262" s="237"/>
      <c r="AI262" s="237"/>
      <c r="AJ262" s="237"/>
      <c r="AK262" s="237"/>
      <c r="AL262" s="237"/>
    </row>
    <row r="263" spans="1:39" ht="7.5" customHeight="1" x14ac:dyDescent="0.2">
      <c r="A263" s="54"/>
      <c r="B263" s="172"/>
      <c r="C263" s="62"/>
      <c r="D263" s="62"/>
      <c r="E263" s="62"/>
      <c r="F263" s="62"/>
      <c r="G263" s="86"/>
      <c r="H263" s="86"/>
      <c r="I263" s="86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87"/>
      <c r="W263" s="62"/>
      <c r="X263" s="62"/>
      <c r="Y263" s="86"/>
      <c r="Z263" s="86"/>
      <c r="AA263" s="86"/>
      <c r="AB263" s="86"/>
      <c r="AC263" s="237"/>
      <c r="AD263" s="237"/>
      <c r="AE263" s="237"/>
      <c r="AF263" s="237"/>
      <c r="AG263" s="237"/>
      <c r="AH263" s="237"/>
      <c r="AI263" s="237"/>
      <c r="AJ263" s="237"/>
      <c r="AK263" s="237"/>
      <c r="AL263" s="237"/>
      <c r="AM263" s="56"/>
    </row>
    <row r="264" spans="1:39" ht="18" customHeight="1" x14ac:dyDescent="0.2">
      <c r="A264" s="54"/>
      <c r="B264" s="172"/>
      <c r="C264" s="101" t="s">
        <v>104</v>
      </c>
      <c r="D264" s="62"/>
      <c r="E264" s="62"/>
      <c r="F264" s="62"/>
      <c r="G264" s="86"/>
      <c r="H264" s="86"/>
      <c r="I264" s="86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87"/>
      <c r="W264" s="62"/>
      <c r="X264" s="62"/>
      <c r="Y264" s="86"/>
      <c r="Z264" s="86"/>
      <c r="AA264" s="86"/>
      <c r="AB264" s="86"/>
      <c r="AC264" s="237"/>
      <c r="AD264" s="237"/>
      <c r="AE264" s="237"/>
      <c r="AF264" s="237"/>
      <c r="AG264" s="237"/>
      <c r="AH264" s="237"/>
      <c r="AI264" s="237"/>
      <c r="AJ264" s="237"/>
      <c r="AK264" s="237"/>
      <c r="AL264" s="237"/>
      <c r="AM264" s="56"/>
    </row>
    <row r="265" spans="1:39" ht="15" customHeight="1" x14ac:dyDescent="0.2">
      <c r="A265" s="54"/>
      <c r="B265" s="87" t="s">
        <v>9</v>
      </c>
      <c r="C265" s="62" t="s">
        <v>123</v>
      </c>
      <c r="D265" s="62"/>
      <c r="E265" s="62"/>
      <c r="F265" s="62"/>
      <c r="G265" s="86"/>
      <c r="H265" s="86"/>
      <c r="I265" s="86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87"/>
      <c r="W265" s="62"/>
      <c r="X265" s="62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56"/>
    </row>
    <row r="266" spans="1:39" ht="15" customHeight="1" x14ac:dyDescent="0.2">
      <c r="A266" s="54"/>
      <c r="B266" s="172"/>
      <c r="C266" s="62" t="s">
        <v>155</v>
      </c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62"/>
      <c r="R266" s="62"/>
      <c r="S266" s="62"/>
      <c r="T266" s="62"/>
      <c r="U266" s="62"/>
      <c r="V266" s="87"/>
      <c r="W266" s="62"/>
      <c r="X266" s="62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56"/>
    </row>
    <row r="267" spans="1:39" ht="15" customHeight="1" x14ac:dyDescent="0.2">
      <c r="A267" s="54"/>
      <c r="B267" s="87" t="s">
        <v>9</v>
      </c>
      <c r="C267" s="62" t="s">
        <v>156</v>
      </c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62"/>
      <c r="R267" s="62"/>
      <c r="S267" s="62"/>
      <c r="T267" s="62"/>
      <c r="U267" s="62"/>
      <c r="V267" s="87"/>
      <c r="W267" s="62"/>
      <c r="X267" s="62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56"/>
    </row>
    <row r="268" spans="1:39" ht="15" customHeight="1" x14ac:dyDescent="0.2">
      <c r="A268" s="54"/>
      <c r="B268" s="172"/>
      <c r="C268" s="62" t="s">
        <v>157</v>
      </c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62"/>
      <c r="R268" s="62"/>
      <c r="S268" s="62"/>
      <c r="T268" s="62"/>
      <c r="U268" s="62"/>
      <c r="V268" s="87"/>
      <c r="W268" s="62"/>
      <c r="X268" s="62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56"/>
    </row>
    <row r="269" spans="1:39" ht="15" customHeight="1" x14ac:dyDescent="0.2">
      <c r="A269" s="114"/>
      <c r="B269" s="87" t="s">
        <v>9</v>
      </c>
      <c r="C269" s="62" t="s">
        <v>257</v>
      </c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56"/>
    </row>
    <row r="270" spans="1:39" ht="15" customHeight="1" x14ac:dyDescent="0.2">
      <c r="A270" s="114"/>
      <c r="B270" s="87" t="s">
        <v>9</v>
      </c>
      <c r="C270" s="62" t="s">
        <v>154</v>
      </c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56"/>
    </row>
    <row r="271" spans="1:39" ht="15" customHeight="1" x14ac:dyDescent="0.2">
      <c r="A271" s="114"/>
      <c r="B271" s="87" t="s">
        <v>9</v>
      </c>
      <c r="C271" s="62" t="s">
        <v>292</v>
      </c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56"/>
    </row>
    <row r="272" spans="1:39" ht="15" customHeight="1" x14ac:dyDescent="0.2">
      <c r="A272" s="114"/>
      <c r="B272" s="87" t="s">
        <v>9</v>
      </c>
      <c r="C272" s="62" t="s">
        <v>290</v>
      </c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56"/>
    </row>
    <row r="273" spans="1:39" ht="15" customHeight="1" x14ac:dyDescent="0.2">
      <c r="A273" s="114"/>
      <c r="B273" s="87" t="s">
        <v>9</v>
      </c>
      <c r="C273" s="62" t="s">
        <v>145</v>
      </c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56"/>
    </row>
    <row r="274" spans="1:39" ht="15" customHeight="1" x14ac:dyDescent="0.2">
      <c r="A274" s="114"/>
      <c r="B274" s="87" t="s">
        <v>9</v>
      </c>
      <c r="C274" s="62" t="s">
        <v>52</v>
      </c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56"/>
    </row>
    <row r="275" spans="1:39" ht="15" customHeight="1" x14ac:dyDescent="0.2">
      <c r="A275" s="114"/>
      <c r="B275" s="87" t="s">
        <v>9</v>
      </c>
      <c r="C275" s="46" t="s">
        <v>175</v>
      </c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56"/>
    </row>
    <row r="276" spans="1:39" ht="15" customHeight="1" x14ac:dyDescent="0.2">
      <c r="A276" s="114"/>
      <c r="B276" s="87" t="s">
        <v>9</v>
      </c>
      <c r="C276" s="62" t="s">
        <v>132</v>
      </c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56"/>
    </row>
    <row r="277" spans="1:39" ht="15" customHeight="1" x14ac:dyDescent="0.2">
      <c r="A277" s="114"/>
      <c r="B277" s="87" t="s">
        <v>9</v>
      </c>
      <c r="C277" s="99" t="s">
        <v>152</v>
      </c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56"/>
    </row>
    <row r="278" spans="1:39" ht="15" customHeight="1" x14ac:dyDescent="0.2">
      <c r="A278" s="114"/>
      <c r="B278" s="87" t="s">
        <v>9</v>
      </c>
      <c r="C278" s="99" t="s">
        <v>142</v>
      </c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56"/>
    </row>
    <row r="279" spans="1:39" ht="15" customHeight="1" x14ac:dyDescent="0.2">
      <c r="A279" s="114"/>
      <c r="B279" s="87" t="s">
        <v>9</v>
      </c>
      <c r="C279" s="46" t="s">
        <v>143</v>
      </c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56"/>
    </row>
    <row r="280" spans="1:39" ht="15" customHeight="1" x14ac:dyDescent="0.2">
      <c r="A280" s="114"/>
      <c r="B280" s="87" t="s">
        <v>60</v>
      </c>
      <c r="C280" s="46" t="s">
        <v>291</v>
      </c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56"/>
    </row>
    <row r="281" spans="1:39" ht="15" customHeight="1" x14ac:dyDescent="0.2">
      <c r="A281" s="114"/>
      <c r="B281" s="87"/>
      <c r="C281" s="4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56"/>
    </row>
    <row r="282" spans="1:39" ht="12" customHeight="1" x14ac:dyDescent="0.2">
      <c r="A282" s="114"/>
      <c r="B282" s="87"/>
      <c r="C282" s="99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62" t="s">
        <v>248</v>
      </c>
      <c r="AH282" s="86"/>
      <c r="AI282" s="86"/>
      <c r="AJ282" s="86"/>
      <c r="AK282" s="86"/>
      <c r="AL282" s="86"/>
      <c r="AM282" s="56"/>
    </row>
    <row r="283" spans="1:39" ht="12.75" customHeight="1" x14ac:dyDescent="0.2"/>
  </sheetData>
  <mergeCells count="190">
    <mergeCell ref="AF110:AH110"/>
    <mergeCell ref="AI86:AK86"/>
    <mergeCell ref="AI99:AK99"/>
    <mergeCell ref="X101:AA101"/>
    <mergeCell ref="AD91:AH91"/>
    <mergeCell ref="AI97:AK97"/>
    <mergeCell ref="AD94:AH94"/>
    <mergeCell ref="AD92:AH92"/>
    <mergeCell ref="AI91:AK91"/>
    <mergeCell ref="AI92:AK92"/>
    <mergeCell ref="AI96:AK96"/>
    <mergeCell ref="AD87:AH87"/>
    <mergeCell ref="AD95:AH95"/>
    <mergeCell ref="X86:AB86"/>
    <mergeCell ref="X87:AB87"/>
    <mergeCell ref="X88:AB88"/>
    <mergeCell ref="C255:Q255"/>
    <mergeCell ref="D202:AK202"/>
    <mergeCell ref="D205:AK205"/>
    <mergeCell ref="AI85:AK85"/>
    <mergeCell ref="O82:AK82"/>
    <mergeCell ref="D167:AL167"/>
    <mergeCell ref="D199:AK199"/>
    <mergeCell ref="D168:AL168"/>
    <mergeCell ref="D201:AK201"/>
    <mergeCell ref="X90:AB90"/>
    <mergeCell ref="AD90:AH90"/>
    <mergeCell ref="AD100:AH100"/>
    <mergeCell ref="AD99:AH99"/>
    <mergeCell ref="M142:N142"/>
    <mergeCell ref="P142:U142"/>
    <mergeCell ref="V142:W142"/>
    <mergeCell ref="L147:W147"/>
    <mergeCell ref="C105:O106"/>
    <mergeCell ref="D130:AK130"/>
    <mergeCell ref="C113:O113"/>
    <mergeCell ref="D206:AK206"/>
    <mergeCell ref="P110:W110"/>
    <mergeCell ref="D200:AK200"/>
    <mergeCell ref="P108:W108"/>
    <mergeCell ref="D12:S12"/>
    <mergeCell ref="D14:S14"/>
    <mergeCell ref="E50:Y50"/>
    <mergeCell ref="E48:Y49"/>
    <mergeCell ref="AC49:AG50"/>
    <mergeCell ref="S40:U40"/>
    <mergeCell ref="S47:U47"/>
    <mergeCell ref="S45:U45"/>
    <mergeCell ref="E28:Y29"/>
    <mergeCell ref="AC28:AG28"/>
    <mergeCell ref="AC36:AG37"/>
    <mergeCell ref="D18:S18"/>
    <mergeCell ref="U22:AK22"/>
    <mergeCell ref="S41:U41"/>
    <mergeCell ref="AI49:AK50"/>
    <mergeCell ref="AI36:AK37"/>
    <mergeCell ref="AI25:AK26"/>
    <mergeCell ref="AC34:AG34"/>
    <mergeCell ref="AI34:AK34"/>
    <mergeCell ref="D16:S16"/>
    <mergeCell ref="I22:S22"/>
    <mergeCell ref="B28:B29"/>
    <mergeCell ref="AC57:AD57"/>
    <mergeCell ref="AF54:AK54"/>
    <mergeCell ref="E44:Z44"/>
    <mergeCell ref="AC54:AD54"/>
    <mergeCell ref="AF55:AK55"/>
    <mergeCell ref="S37:U37"/>
    <mergeCell ref="AC39:AG42"/>
    <mergeCell ref="AC44:AG47"/>
    <mergeCell ref="AF57:AK57"/>
    <mergeCell ref="AF59:AK59"/>
    <mergeCell ref="AI44:AK47"/>
    <mergeCell ref="AC59:AD59"/>
    <mergeCell ref="AC55:AD55"/>
    <mergeCell ref="AI39:AK42"/>
    <mergeCell ref="X84:AB84"/>
    <mergeCell ref="AF71:AK71"/>
    <mergeCell ref="AC69:AD69"/>
    <mergeCell ref="AF73:AK73"/>
    <mergeCell ref="AD84:AK84"/>
    <mergeCell ref="AC65:AD66"/>
    <mergeCell ref="AF65:AK66"/>
    <mergeCell ref="AC60:AK62"/>
    <mergeCell ref="A69:A78"/>
    <mergeCell ref="AD93:AH93"/>
    <mergeCell ref="AI87:AK87"/>
    <mergeCell ref="AI94:AK94"/>
    <mergeCell ref="AD85:AH85"/>
    <mergeCell ref="AF108:AH108"/>
    <mergeCell ref="AD96:AH96"/>
    <mergeCell ref="AI98:AK98"/>
    <mergeCell ref="AI93:AK93"/>
    <mergeCell ref="AD97:AH97"/>
    <mergeCell ref="AI88:AK88"/>
    <mergeCell ref="X108:AE108"/>
    <mergeCell ref="K73:Z73"/>
    <mergeCell ref="AF69:AK69"/>
    <mergeCell ref="AI90:AK90"/>
    <mergeCell ref="AF75:AK75"/>
    <mergeCell ref="P107:W107"/>
    <mergeCell ref="AI89:AK89"/>
    <mergeCell ref="X89:AB89"/>
    <mergeCell ref="AD88:AH88"/>
    <mergeCell ref="AD86:AH86"/>
    <mergeCell ref="AD89:AH89"/>
    <mergeCell ref="AI100:AK100"/>
    <mergeCell ref="AI105:AK106"/>
    <mergeCell ref="S60:U60"/>
    <mergeCell ref="S61:U61"/>
    <mergeCell ref="S65:U65"/>
    <mergeCell ref="S66:U66"/>
    <mergeCell ref="AC64:AD64"/>
    <mergeCell ref="D204:AK204"/>
    <mergeCell ref="C112:O112"/>
    <mergeCell ref="P105:W106"/>
    <mergeCell ref="AI110:AK110"/>
    <mergeCell ref="D203:AK203"/>
    <mergeCell ref="N122:V122"/>
    <mergeCell ref="P112:W112"/>
    <mergeCell ref="P109:W109"/>
    <mergeCell ref="S62:U62"/>
    <mergeCell ref="C109:O109"/>
    <mergeCell ref="AI101:AK101"/>
    <mergeCell ref="X85:AB85"/>
    <mergeCell ref="X125:AK125"/>
    <mergeCell ref="F125:H125"/>
    <mergeCell ref="AA154:AF154"/>
    <mergeCell ref="X142:AK142"/>
    <mergeCell ref="D159:AL159"/>
    <mergeCell ref="AI95:AK95"/>
    <mergeCell ref="AD98:AH98"/>
    <mergeCell ref="AD101:AH101"/>
    <mergeCell ref="C110:O110"/>
    <mergeCell ref="AF105:AH106"/>
    <mergeCell ref="AF107:AH107"/>
    <mergeCell ref="L149:W149"/>
    <mergeCell ref="D211:AK211"/>
    <mergeCell ref="D160:AL160"/>
    <mergeCell ref="D162:AL162"/>
    <mergeCell ref="D163:AL163"/>
    <mergeCell ref="H136:L136"/>
    <mergeCell ref="H142:L142"/>
    <mergeCell ref="D164:AL164"/>
    <mergeCell ref="D210:AK210"/>
    <mergeCell ref="V140:W140"/>
    <mergeCell ref="P136:AK136"/>
    <mergeCell ref="D207:AK207"/>
    <mergeCell ref="D193:AK193"/>
    <mergeCell ref="AI108:AK108"/>
    <mergeCell ref="AI107:AK107"/>
    <mergeCell ref="X110:AE110"/>
    <mergeCell ref="AF109:AH109"/>
    <mergeCell ref="C108:O108"/>
    <mergeCell ref="X109:AE109"/>
    <mergeCell ref="AI109:AK109"/>
    <mergeCell ref="O125:P125"/>
    <mergeCell ref="N132:R132"/>
    <mergeCell ref="N120:V120"/>
    <mergeCell ref="C217:Q217"/>
    <mergeCell ref="T217:AH217"/>
    <mergeCell ref="D187:AK187"/>
    <mergeCell ref="D192:AK192"/>
    <mergeCell ref="D209:AK209"/>
    <mergeCell ref="AD122:AK122"/>
    <mergeCell ref="D165:AL165"/>
    <mergeCell ref="S67:U67"/>
    <mergeCell ref="C258:Q258"/>
    <mergeCell ref="T258:AH258"/>
    <mergeCell ref="D8:L9"/>
    <mergeCell ref="AC32:AG32"/>
    <mergeCell ref="AI32:AK32"/>
    <mergeCell ref="AC29:AG30"/>
    <mergeCell ref="AI28:AK30"/>
    <mergeCell ref="X140:AK140"/>
    <mergeCell ref="P140:U140"/>
    <mergeCell ref="D22:G22"/>
    <mergeCell ref="AC25:AG26"/>
    <mergeCell ref="H140:L140"/>
    <mergeCell ref="N118:V118"/>
    <mergeCell ref="X107:AE107"/>
    <mergeCell ref="C107:O107"/>
    <mergeCell ref="X105:AE106"/>
    <mergeCell ref="AF64:AK64"/>
    <mergeCell ref="P113:W113"/>
    <mergeCell ref="H138:L138"/>
    <mergeCell ref="Q128:AK128"/>
    <mergeCell ref="AD120:AK120"/>
    <mergeCell ref="P138:AK138"/>
    <mergeCell ref="M140:N140"/>
  </mergeCells>
  <conditionalFormatting sqref="AF52:AF53">
    <cfRule type="cellIs" dxfId="33" priority="1" stopIfTrue="1" operator="greaterThan">
      <formula>5</formula>
    </cfRule>
    <cfRule type="expression" dxfId="32" priority="2" stopIfTrue="1">
      <formula>#REF!="A"</formula>
    </cfRule>
  </conditionalFormatting>
  <pageMargins left="0.39370078740157483" right="0.31496062992125984" top="0.19685039370078741" bottom="0.39370078740157483" header="0.31496062992125984" footer="0.31496062992125984"/>
  <pageSetup paperSize="9" scale="86" orientation="portrait" r:id="rId1"/>
  <rowBreaks count="4" manualBreakCount="4">
    <brk id="79" max="16383" man="1"/>
    <brk id="144" max="16383" man="1"/>
    <brk id="220" max="16383" man="1"/>
    <brk id="26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37</xdr:row>
                    <xdr:rowOff>57150</xdr:rowOff>
                  </from>
                  <to>
                    <xdr:col>4</xdr:col>
                    <xdr:colOff>85725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5" name="Check Box 6">
              <controlPr defaultSize="0" autoFill="0" autoLine="0" autoPict="0">
                <anchor moveWithCells="1">
                  <from>
                    <xdr:col>2</xdr:col>
                    <xdr:colOff>114300</xdr:colOff>
                    <xdr:row>42</xdr:row>
                    <xdr:rowOff>66675</xdr:rowOff>
                  </from>
                  <to>
                    <xdr:col>4</xdr:col>
                    <xdr:colOff>95250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6" name="Check Box 14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76200</xdr:rowOff>
                  </from>
                  <to>
                    <xdr:col>4</xdr:col>
                    <xdr:colOff>114300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7" name="Check Box 18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34</xdr:row>
                    <xdr:rowOff>66675</xdr:rowOff>
                  </from>
                  <to>
                    <xdr:col>4</xdr:col>
                    <xdr:colOff>114300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1" r:id="rId8" name="Drop Down 527">
              <controlPr defaultSize="0" print="0" autoLine="0" autoPict="0">
                <anchor moveWithCells="1">
                  <from>
                    <xdr:col>23</xdr:col>
                    <xdr:colOff>85725</xdr:colOff>
                    <xdr:row>35</xdr:row>
                    <xdr:rowOff>123825</xdr:rowOff>
                  </from>
                  <to>
                    <xdr:col>27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5" r:id="rId9" name="Drop Down 531">
              <controlPr defaultSize="0" print="0" autoLine="0" autoPict="0">
                <anchor moveWithCells="1">
                  <from>
                    <xdr:col>23</xdr:col>
                    <xdr:colOff>95250</xdr:colOff>
                    <xdr:row>46</xdr:row>
                    <xdr:rowOff>19050</xdr:rowOff>
                  </from>
                  <to>
                    <xdr:col>27</xdr:col>
                    <xdr:colOff>57150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6" r:id="rId10" name="Check Box 562">
              <controlPr defaultSize="0" autoFill="0" autoLine="0" autoPict="0">
                <anchor moveWithCells="1">
                  <from>
                    <xdr:col>2</xdr:col>
                    <xdr:colOff>114300</xdr:colOff>
                    <xdr:row>48</xdr:row>
                    <xdr:rowOff>95250</xdr:rowOff>
                  </from>
                  <to>
                    <xdr:col>4</xdr:col>
                    <xdr:colOff>123825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2" r:id="rId11" name="Drop Down 758">
              <controlPr defaultSize="0" print="0" autoLine="0" autoPict="0">
                <anchor moveWithCells="1">
                  <from>
                    <xdr:col>23</xdr:col>
                    <xdr:colOff>95250</xdr:colOff>
                    <xdr:row>38</xdr:row>
                    <xdr:rowOff>123825</xdr:rowOff>
                  </from>
                  <to>
                    <xdr:col>27</xdr:col>
                    <xdr:colOff>28575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3" r:id="rId12" name="Drop Down 759">
              <controlPr defaultSize="0" print="0" autoLine="0" autoPict="0">
                <anchor moveWithCells="1">
                  <from>
                    <xdr:col>23</xdr:col>
                    <xdr:colOff>85725</xdr:colOff>
                    <xdr:row>43</xdr:row>
                    <xdr:rowOff>123825</xdr:rowOff>
                  </from>
                  <to>
                    <xdr:col>27</xdr:col>
                    <xdr:colOff>38100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5" r:id="rId13" name="Drop Down 771">
              <controlPr defaultSize="0" print="0" autoLine="0" autoPict="0">
                <anchor moveWithCells="1">
                  <from>
                    <xdr:col>23</xdr:col>
                    <xdr:colOff>95250</xdr:colOff>
                    <xdr:row>40</xdr:row>
                    <xdr:rowOff>28575</xdr:rowOff>
                  </from>
                  <to>
                    <xdr:col>27</xdr:col>
                    <xdr:colOff>28575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7" r:id="rId14" name="Check Box 773">
              <controlPr locked="0" defaultSize="0" autoFill="0" autoLine="0" autoPict="0">
                <anchor moveWithCells="1">
                  <from>
                    <xdr:col>2</xdr:col>
                    <xdr:colOff>104775</xdr:colOff>
                    <xdr:row>33</xdr:row>
                    <xdr:rowOff>28575</xdr:rowOff>
                  </from>
                  <to>
                    <xdr:col>4</xdr:col>
                    <xdr:colOff>114300</xdr:colOff>
                    <xdr:row>33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zoomScale="150" zoomScaleNormal="150" workbookViewId="0">
      <selection activeCell="S10" sqref="S10"/>
    </sheetView>
  </sheetViews>
  <sheetFormatPr baseColWidth="10" defaultRowHeight="12.75" x14ac:dyDescent="0.2"/>
  <cols>
    <col min="1" max="1" width="1.28515625" style="141" customWidth="1"/>
    <col min="2" max="2" width="2.42578125" style="141" customWidth="1"/>
    <col min="3" max="3" width="3.5703125" style="141" customWidth="1"/>
    <col min="4" max="9" width="4.28515625" style="141" customWidth="1"/>
    <col min="10" max="10" width="3.5703125" style="141" customWidth="1"/>
    <col min="11" max="11" width="3.42578125" style="141" customWidth="1"/>
    <col min="12" max="12" width="4.28515625" style="141" customWidth="1"/>
    <col min="13" max="13" width="3.5703125" style="141" customWidth="1"/>
    <col min="14" max="14" width="4.28515625" style="141" customWidth="1"/>
    <col min="15" max="15" width="6.140625" style="141" customWidth="1"/>
    <col min="16" max="16" width="4.85546875" style="141" customWidth="1"/>
    <col min="17" max="17" width="9.140625" style="141" customWidth="1"/>
    <col min="18" max="18" width="1.7109375" style="141" customWidth="1"/>
    <col min="19" max="19" width="5.7109375" style="141" customWidth="1"/>
    <col min="20" max="20" width="2" style="141" customWidth="1"/>
    <col min="21" max="21" width="15.28515625" style="141" customWidth="1"/>
    <col min="22" max="22" width="0.7109375" style="141" customWidth="1"/>
    <col min="23" max="23" width="1.140625" style="141" customWidth="1"/>
    <col min="24" max="24" width="1.7109375" style="141" customWidth="1"/>
  </cols>
  <sheetData>
    <row r="1" spans="2:22" ht="6.6" customHeight="1" x14ac:dyDescent="0.2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2:22" ht="20.100000000000001" customHeight="1" x14ac:dyDescent="0.2">
      <c r="B2" s="547" t="s">
        <v>90</v>
      </c>
      <c r="C2" s="547"/>
      <c r="D2" s="548" t="s">
        <v>127</v>
      </c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142"/>
      <c r="P2" s="142"/>
      <c r="Q2" s="142"/>
      <c r="R2" s="142"/>
      <c r="S2" s="142"/>
      <c r="T2" s="142"/>
      <c r="U2" s="142"/>
      <c r="V2" s="142"/>
    </row>
    <row r="3" spans="2:22" ht="20.100000000000001" customHeight="1" x14ac:dyDescent="0.2">
      <c r="B3" s="274"/>
      <c r="C3" s="274"/>
      <c r="D3" s="548" t="s">
        <v>128</v>
      </c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142"/>
      <c r="P3" s="142"/>
      <c r="Q3" s="142"/>
      <c r="R3" s="142"/>
      <c r="S3" s="142"/>
      <c r="T3" s="142"/>
      <c r="U3" s="142"/>
      <c r="V3" s="142"/>
    </row>
    <row r="4" spans="2:22" ht="11.25" customHeight="1" x14ac:dyDescent="0.2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2:22" ht="15" customHeight="1" x14ac:dyDescent="0.2">
      <c r="B5" s="47"/>
      <c r="C5" s="47"/>
      <c r="D5" s="110" t="s">
        <v>158</v>
      </c>
      <c r="E5" s="142"/>
      <c r="G5" s="549" t="str">
        <f>IF(Antrag!D12="","",Antrag!D12)</f>
        <v/>
      </c>
      <c r="H5" s="549"/>
      <c r="I5" s="549"/>
      <c r="J5" s="549"/>
      <c r="K5" s="549"/>
      <c r="L5" s="549"/>
      <c r="M5" s="549"/>
      <c r="N5" s="549"/>
      <c r="O5" s="549"/>
      <c r="Q5" s="142"/>
      <c r="R5" s="142"/>
      <c r="S5" s="142"/>
      <c r="T5" s="142"/>
      <c r="U5" s="142"/>
      <c r="V5" s="142"/>
    </row>
    <row r="6" spans="2:22" ht="5.0999999999999996" customHeight="1" x14ac:dyDescent="0.2">
      <c r="B6" s="47"/>
      <c r="C6" s="47"/>
      <c r="D6" s="98"/>
      <c r="E6" s="47"/>
      <c r="F6" s="47"/>
      <c r="G6" s="373"/>
      <c r="H6" s="373"/>
      <c r="I6" s="373"/>
      <c r="J6" s="373"/>
      <c r="K6" s="373"/>
      <c r="L6" s="373"/>
      <c r="M6" s="373"/>
      <c r="N6" s="373"/>
      <c r="O6" s="373"/>
      <c r="P6" s="142"/>
      <c r="Q6" s="142"/>
      <c r="R6" s="142"/>
      <c r="S6" s="142"/>
      <c r="T6" s="142"/>
      <c r="U6" s="142"/>
      <c r="V6" s="142"/>
    </row>
    <row r="7" spans="2:22" ht="15" customHeight="1" x14ac:dyDescent="0.2">
      <c r="B7" s="128"/>
      <c r="C7" s="128"/>
      <c r="D7" s="165" t="s">
        <v>160</v>
      </c>
      <c r="E7" s="46"/>
      <c r="G7" s="549" t="str">
        <f>IF(Antrag!O82="","",Antrag!O82)</f>
        <v/>
      </c>
      <c r="H7" s="549"/>
      <c r="I7" s="549"/>
      <c r="J7" s="549"/>
      <c r="K7" s="549"/>
      <c r="L7" s="549"/>
      <c r="M7" s="549"/>
      <c r="N7" s="549"/>
      <c r="O7" s="549"/>
      <c r="Q7" s="24"/>
      <c r="R7" s="46"/>
      <c r="S7" s="46"/>
      <c r="T7" s="46"/>
      <c r="U7" s="144"/>
      <c r="V7" s="142"/>
    </row>
    <row r="8" spans="2:22" ht="5.0999999999999996" customHeight="1" x14ac:dyDescent="0.2">
      <c r="B8" s="142"/>
      <c r="C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</row>
    <row r="9" spans="2:22" ht="25.5" customHeight="1" x14ac:dyDescent="0.2"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2"/>
      <c r="S9" s="44" t="s">
        <v>8</v>
      </c>
      <c r="T9" s="22"/>
      <c r="U9" s="45" t="s">
        <v>2</v>
      </c>
      <c r="V9" s="144"/>
    </row>
    <row r="10" spans="2:22" ht="26.25" customHeight="1" x14ac:dyDescent="0.2">
      <c r="B10" s="49" t="s">
        <v>105</v>
      </c>
      <c r="C10" s="49"/>
      <c r="D10" s="545" t="s">
        <v>176</v>
      </c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2"/>
      <c r="S10" s="140"/>
      <c r="T10" s="4"/>
      <c r="U10" s="263"/>
      <c r="V10" s="144"/>
    </row>
    <row r="11" spans="2:22" ht="22.9" customHeight="1" x14ac:dyDescent="0.2">
      <c r="B11" s="49" t="s">
        <v>106</v>
      </c>
      <c r="C11" s="49"/>
      <c r="D11" s="42" t="s">
        <v>259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8"/>
      <c r="P11" s="8"/>
      <c r="Q11" s="8"/>
      <c r="R11" s="2"/>
      <c r="S11" s="140"/>
      <c r="T11" s="4"/>
      <c r="U11" s="263"/>
      <c r="V11" s="144"/>
    </row>
    <row r="12" spans="2:22" ht="22.9" customHeight="1" x14ac:dyDescent="0.2">
      <c r="B12" s="49" t="s">
        <v>113</v>
      </c>
      <c r="C12" s="49"/>
      <c r="D12" s="42" t="s">
        <v>67</v>
      </c>
      <c r="E12" s="42"/>
      <c r="F12" s="42"/>
      <c r="G12" s="42"/>
      <c r="H12" s="42"/>
      <c r="I12" s="42"/>
      <c r="J12" s="42"/>
      <c r="K12" s="42"/>
      <c r="L12" s="8"/>
      <c r="M12" s="8"/>
      <c r="N12" s="8"/>
      <c r="O12" s="8"/>
      <c r="P12" s="8"/>
      <c r="Q12" s="8"/>
      <c r="R12" s="2"/>
      <c r="S12" s="140"/>
      <c r="T12" s="4"/>
      <c r="U12" s="263"/>
      <c r="V12" s="144"/>
    </row>
    <row r="13" spans="2:22" ht="26.25" customHeight="1" x14ac:dyDescent="0.2">
      <c r="B13" s="49" t="s">
        <v>107</v>
      </c>
      <c r="C13" s="49"/>
      <c r="D13" s="545" t="s">
        <v>260</v>
      </c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342" t="str">
        <f>IF(AND(Antrag!$P$2=TRUE,U13&gt;0),"*","")</f>
        <v/>
      </c>
      <c r="S13" s="140"/>
      <c r="T13" s="4"/>
      <c r="U13" s="263"/>
      <c r="V13" s="144"/>
    </row>
    <row r="14" spans="2:22" ht="26.25" customHeight="1" x14ac:dyDescent="0.2">
      <c r="B14" s="49" t="s">
        <v>108</v>
      </c>
      <c r="C14" s="50"/>
      <c r="D14" s="545" t="s">
        <v>263</v>
      </c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2"/>
      <c r="S14" s="140"/>
      <c r="T14" s="4"/>
      <c r="U14" s="263"/>
      <c r="V14" s="144"/>
    </row>
    <row r="15" spans="2:22" ht="22.9" customHeight="1" x14ac:dyDescent="0.2">
      <c r="B15" s="49" t="s">
        <v>109</v>
      </c>
      <c r="C15" s="49"/>
      <c r="D15" s="42" t="s">
        <v>68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"/>
      <c r="S15" s="140"/>
      <c r="T15" s="4"/>
      <c r="U15" s="263"/>
      <c r="V15" s="144"/>
    </row>
    <row r="16" spans="2:22" ht="26.25" customHeight="1" x14ac:dyDescent="0.2">
      <c r="B16" s="49" t="s">
        <v>110</v>
      </c>
      <c r="C16" s="50"/>
      <c r="D16" s="545" t="s">
        <v>264</v>
      </c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2"/>
      <c r="S16" s="140"/>
      <c r="T16" s="4"/>
      <c r="U16" s="263"/>
      <c r="V16" s="144"/>
    </row>
    <row r="17" spans="1:24" ht="22.9" customHeight="1" x14ac:dyDescent="0.2">
      <c r="B17" s="49" t="s">
        <v>111</v>
      </c>
      <c r="C17" s="49"/>
      <c r="D17" s="42" t="s">
        <v>69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8"/>
      <c r="P17" s="8"/>
      <c r="Q17" s="8"/>
      <c r="R17" s="2"/>
      <c r="S17" s="140"/>
      <c r="T17" s="4"/>
      <c r="U17" s="263"/>
      <c r="V17" s="144"/>
    </row>
    <row r="18" spans="1:24" ht="26.25" customHeight="1" x14ac:dyDescent="0.2">
      <c r="B18" s="49" t="s">
        <v>112</v>
      </c>
      <c r="C18" s="49"/>
      <c r="D18" s="545" t="s">
        <v>163</v>
      </c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2"/>
      <c r="S18" s="140"/>
      <c r="T18" s="4"/>
      <c r="U18" s="263"/>
      <c r="V18" s="144"/>
    </row>
    <row r="19" spans="1:24" ht="22.5" customHeight="1" x14ac:dyDescent="0.2">
      <c r="B19" s="49" t="s">
        <v>177</v>
      </c>
      <c r="C19" s="50"/>
      <c r="D19" s="545" t="s">
        <v>262</v>
      </c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2"/>
      <c r="S19" s="140"/>
      <c r="T19" s="4"/>
      <c r="U19" s="263"/>
      <c r="V19" s="144"/>
    </row>
    <row r="20" spans="1:24" ht="22.9" customHeight="1" x14ac:dyDescent="0.2">
      <c r="B20" s="48" t="s">
        <v>261</v>
      </c>
      <c r="C20" s="48"/>
      <c r="D20" s="546" t="s">
        <v>101</v>
      </c>
      <c r="E20" s="546"/>
      <c r="F20" s="546"/>
      <c r="G20" s="546"/>
      <c r="H20" s="546"/>
      <c r="I20" s="546"/>
      <c r="J20" s="546"/>
      <c r="K20" s="546"/>
      <c r="L20" s="546"/>
      <c r="M20" s="546"/>
      <c r="N20" s="43"/>
      <c r="O20" s="8"/>
      <c r="P20" s="8"/>
      <c r="Q20" s="8"/>
      <c r="R20" s="2"/>
      <c r="S20" s="140"/>
      <c r="T20" s="4"/>
      <c r="U20" s="263"/>
      <c r="V20" s="144"/>
    </row>
    <row r="21" spans="1:24" ht="3.6" customHeight="1" thickBot="1" x14ac:dyDescent="0.25">
      <c r="B21" s="51"/>
      <c r="C21" s="51"/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1"/>
      <c r="U21" s="138"/>
      <c r="V21" s="144"/>
    </row>
    <row r="22" spans="1:24" ht="22.9" customHeight="1" thickBot="1" x14ac:dyDescent="0.25">
      <c r="B22" s="20"/>
      <c r="C22" s="20"/>
      <c r="D22" s="5" t="s">
        <v>265</v>
      </c>
      <c r="E22" s="6"/>
      <c r="F22" s="6"/>
      <c r="G22" s="6"/>
      <c r="H22" s="6"/>
      <c r="I22" s="6"/>
      <c r="J22" s="6"/>
      <c r="K22" s="6"/>
      <c r="L22" s="6"/>
      <c r="M22" s="2"/>
      <c r="N22" s="142"/>
      <c r="O22" s="142"/>
      <c r="P22" s="544"/>
      <c r="Q22" s="544"/>
      <c r="R22" s="544"/>
      <c r="S22" s="544"/>
      <c r="T22" s="2"/>
      <c r="U22" s="139" t="str">
        <f>IF(SUM(U10:U20)=0,"",SUM(U10:U20))</f>
        <v/>
      </c>
      <c r="V22" s="144"/>
    </row>
    <row r="23" spans="1:24" ht="13.5" customHeight="1" x14ac:dyDescent="0.2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4" ht="4.9000000000000004" customHeight="1" x14ac:dyDescent="0.2">
      <c r="B24" s="142"/>
      <c r="C24" s="142"/>
      <c r="D24" s="39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1:24" ht="4.9000000000000004" customHeight="1" x14ac:dyDescent="0.2">
      <c r="B25" s="46"/>
      <c r="C25" s="46"/>
      <c r="D25" s="41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</row>
    <row r="26" spans="1:24" s="348" customFormat="1" ht="12.75" customHeight="1" x14ac:dyDescent="0.2">
      <c r="A26" s="343"/>
      <c r="B26" s="344"/>
      <c r="C26" s="345"/>
      <c r="D26" s="346" t="str">
        <f>IF(AND(Antrag!$P$2=TRUE,U13&gt;0),"* Nicht förderfähig in Verbindung mit dem beantragten Zuschuss Klimabonus - bitte Kostenansatz zu 4.1.4. löschen!","")</f>
        <v/>
      </c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3"/>
      <c r="X26" s="343"/>
    </row>
    <row r="27" spans="1:24" ht="12.75" customHeight="1" x14ac:dyDescent="0.2">
      <c r="B27" s="212"/>
      <c r="C27" s="46"/>
      <c r="D27" s="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</row>
    <row r="28" spans="1:24" ht="12.75" customHeight="1" x14ac:dyDescent="0.2">
      <c r="B28" s="212"/>
      <c r="C28" s="46"/>
      <c r="D28" s="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4" ht="12.75" customHeight="1" x14ac:dyDescent="0.2">
      <c r="B29" s="212"/>
      <c r="C29" s="46"/>
      <c r="D29" s="41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</row>
    <row r="30" spans="1:24" ht="10.9" customHeight="1" x14ac:dyDescent="0.2">
      <c r="B30" s="212"/>
      <c r="C30" s="41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</row>
    <row r="31" spans="1:24" ht="36" customHeight="1" x14ac:dyDescent="0.2">
      <c r="A31" s="46"/>
      <c r="B31" s="46"/>
      <c r="C31" s="46"/>
      <c r="D31" s="542"/>
      <c r="E31" s="542"/>
      <c r="F31" s="542"/>
      <c r="G31" s="542"/>
      <c r="H31" s="542"/>
      <c r="I31" s="542"/>
      <c r="J31" s="542"/>
      <c r="K31" s="142"/>
      <c r="L31" s="142"/>
      <c r="M31" s="543"/>
      <c r="N31" s="543"/>
      <c r="O31" s="543"/>
      <c r="P31" s="543"/>
      <c r="Q31" s="543"/>
      <c r="R31" s="543"/>
      <c r="S31" s="543"/>
      <c r="T31" s="543"/>
      <c r="U31" s="543"/>
      <c r="V31" s="142"/>
    </row>
    <row r="32" spans="1:24" ht="18.600000000000001" customHeight="1" x14ac:dyDescent="0.2">
      <c r="A32" s="142"/>
      <c r="B32" s="41"/>
      <c r="C32" s="41"/>
      <c r="D32" s="41" t="s">
        <v>231</v>
      </c>
      <c r="E32" s="41"/>
      <c r="F32" s="41"/>
      <c r="G32" s="41"/>
      <c r="H32" s="41"/>
      <c r="I32" s="41"/>
      <c r="J32" s="41"/>
      <c r="K32" s="142"/>
      <c r="L32" s="142"/>
      <c r="M32" s="41" t="s">
        <v>144</v>
      </c>
      <c r="N32" s="98"/>
      <c r="O32" s="98"/>
      <c r="P32" s="98"/>
      <c r="Q32" s="98"/>
      <c r="R32" s="98"/>
      <c r="S32" s="142"/>
      <c r="T32" s="142"/>
      <c r="U32" s="142"/>
      <c r="V32" s="142"/>
    </row>
    <row r="33" spans="1:22" x14ac:dyDescent="0.2">
      <c r="A33" s="142"/>
      <c r="B33" s="41"/>
      <c r="C33" s="41"/>
      <c r="D33" s="41"/>
      <c r="E33" s="41"/>
      <c r="F33" s="41"/>
      <c r="G33" s="41"/>
      <c r="H33" s="41"/>
      <c r="I33" s="41"/>
      <c r="J33" s="41"/>
      <c r="K33" s="142"/>
      <c r="L33" s="142"/>
      <c r="M33" s="41"/>
      <c r="N33" s="98"/>
      <c r="O33" s="98"/>
      <c r="P33" s="98"/>
      <c r="Q33" s="98"/>
      <c r="R33" s="98"/>
      <c r="S33" s="142"/>
      <c r="T33" s="142"/>
      <c r="U33" s="142"/>
      <c r="V33" s="142"/>
    </row>
    <row r="34" spans="1:22" x14ac:dyDescent="0.2">
      <c r="A34" s="142"/>
      <c r="B34" s="41"/>
      <c r="C34" s="168" t="s">
        <v>266</v>
      </c>
      <c r="D34" s="41"/>
      <c r="E34" s="41"/>
      <c r="F34" s="41"/>
      <c r="G34" s="41"/>
      <c r="H34" s="41"/>
      <c r="I34" s="41"/>
      <c r="J34" s="41"/>
      <c r="K34" s="142"/>
      <c r="L34" s="142"/>
      <c r="M34" s="41"/>
      <c r="N34" s="98"/>
      <c r="O34" s="98"/>
      <c r="P34" s="98"/>
      <c r="Q34" s="98"/>
      <c r="R34" s="98"/>
      <c r="S34" s="142"/>
      <c r="T34" s="142"/>
      <c r="U34" s="142"/>
      <c r="V34" s="142"/>
    </row>
    <row r="35" spans="1:22" x14ac:dyDescent="0.2">
      <c r="A35" s="142"/>
      <c r="B35" s="41"/>
      <c r="C35" s="168" t="s">
        <v>267</v>
      </c>
      <c r="D35" s="41"/>
      <c r="E35" s="41"/>
      <c r="F35" s="41"/>
      <c r="G35" s="41"/>
      <c r="H35" s="41"/>
      <c r="I35" s="41"/>
      <c r="J35" s="41"/>
      <c r="K35" s="142"/>
      <c r="L35" s="142"/>
      <c r="M35" s="41"/>
      <c r="N35" s="98"/>
      <c r="O35" s="98"/>
      <c r="P35" s="98"/>
      <c r="Q35" s="98"/>
      <c r="R35" s="98"/>
      <c r="S35" s="142"/>
      <c r="T35" s="142"/>
      <c r="U35" s="142"/>
      <c r="V35" s="142"/>
    </row>
    <row r="36" spans="1:22" x14ac:dyDescent="0.2">
      <c r="A36" s="142"/>
      <c r="B36" s="41"/>
      <c r="C36" s="168"/>
      <c r="D36" s="41"/>
      <c r="E36" s="41"/>
      <c r="F36" s="41"/>
      <c r="G36" s="41"/>
      <c r="H36" s="41"/>
      <c r="I36" s="41"/>
      <c r="J36" s="41"/>
      <c r="K36" s="142"/>
      <c r="L36" s="142"/>
      <c r="M36" s="41"/>
      <c r="N36" s="98"/>
      <c r="O36" s="98"/>
      <c r="P36" s="98"/>
      <c r="Q36" s="98"/>
      <c r="R36" s="98"/>
      <c r="S36" s="142"/>
      <c r="T36" s="142"/>
      <c r="U36" s="142"/>
      <c r="V36" s="142"/>
    </row>
    <row r="37" spans="1:22" x14ac:dyDescent="0.2">
      <c r="A37" s="142"/>
      <c r="B37" s="41"/>
      <c r="C37" s="168"/>
      <c r="D37" s="41"/>
      <c r="E37" s="41"/>
      <c r="F37" s="41"/>
      <c r="G37" s="41"/>
      <c r="H37" s="41"/>
      <c r="I37" s="41"/>
      <c r="J37" s="41"/>
      <c r="K37" s="142"/>
      <c r="L37" s="142"/>
      <c r="M37" s="41"/>
      <c r="N37" s="98"/>
      <c r="O37" s="98"/>
      <c r="P37" s="98"/>
      <c r="Q37" s="98"/>
      <c r="R37" s="98"/>
      <c r="S37" s="142"/>
      <c r="T37" s="142"/>
      <c r="U37" s="142"/>
      <c r="V37" s="142"/>
    </row>
    <row r="38" spans="1:22" x14ac:dyDescent="0.2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62" t="s">
        <v>249</v>
      </c>
      <c r="V38" s="142"/>
    </row>
    <row r="39" spans="1:22" ht="4.5" customHeight="1" x14ac:dyDescent="0.2"/>
    <row r="40" spans="1:22" ht="7.5" customHeight="1" x14ac:dyDescent="0.2"/>
  </sheetData>
  <sheetProtection algorithmName="SHA-512" hashValue="aX6LQRgNCbc55MiOPEK7UfqlsuojhKi9Ari2uNUryw694211+dfSC9G+azG07GG9tnfWOWFBlkYzx2wKCI7zlQ==" saltValue="m2x4MXiTGD9FOzQ9kxmqTg==" spinCount="100000" sheet="1"/>
  <mergeCells count="15">
    <mergeCell ref="D14:Q14"/>
    <mergeCell ref="D18:Q18"/>
    <mergeCell ref="B2:C2"/>
    <mergeCell ref="D2:N2"/>
    <mergeCell ref="D3:N3"/>
    <mergeCell ref="D13:Q13"/>
    <mergeCell ref="D10:Q10"/>
    <mergeCell ref="G5:O5"/>
    <mergeCell ref="G7:O7"/>
    <mergeCell ref="D31:J31"/>
    <mergeCell ref="M31:U31"/>
    <mergeCell ref="P22:S22"/>
    <mergeCell ref="D16:Q16"/>
    <mergeCell ref="D20:M20"/>
    <mergeCell ref="D19:Q19"/>
  </mergeCells>
  <pageMargins left="0.39370078740157483" right="0.31496062992125984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8"/>
  <sheetViews>
    <sheetView showGridLines="0" zoomScale="150" zoomScaleNormal="150" workbookViewId="0">
      <selection activeCell="D16" sqref="D16:M16"/>
    </sheetView>
  </sheetViews>
  <sheetFormatPr baseColWidth="10" defaultRowHeight="12.75" x14ac:dyDescent="0.2"/>
  <cols>
    <col min="1" max="1" width="0.85546875" style="144" customWidth="1"/>
    <col min="2" max="2" width="4.7109375" style="141" customWidth="1"/>
    <col min="3" max="3" width="0.7109375" style="141" customWidth="1"/>
    <col min="4" max="4" width="3.140625" style="141" customWidth="1"/>
    <col min="5" max="5" width="7.42578125" style="141" customWidth="1"/>
    <col min="6" max="6" width="6.7109375" style="141" customWidth="1"/>
    <col min="7" max="7" width="3.42578125" style="141" customWidth="1"/>
    <col min="8" max="8" width="4.5703125" style="141" customWidth="1"/>
    <col min="9" max="9" width="8" style="141" customWidth="1"/>
    <col min="10" max="10" width="17" style="141" customWidth="1"/>
    <col min="11" max="11" width="5.28515625" style="141" customWidth="1"/>
    <col min="12" max="12" width="8.5703125" style="141" customWidth="1"/>
    <col min="13" max="14" width="3.28515625" style="141" customWidth="1"/>
    <col min="15" max="15" width="8.5703125" style="141" customWidth="1"/>
    <col min="16" max="16" width="1.5703125" style="141" customWidth="1"/>
    <col min="17" max="17" width="7.140625" style="141" customWidth="1"/>
    <col min="18" max="18" width="3.140625" style="141" customWidth="1"/>
    <col min="19" max="19" width="1.28515625" customWidth="1"/>
  </cols>
  <sheetData>
    <row r="1" spans="1:18" ht="16.5" customHeight="1" x14ac:dyDescent="0.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39.75" customHeight="1" x14ac:dyDescent="0.4">
      <c r="A2" s="142"/>
      <c r="B2" s="295" t="s">
        <v>126</v>
      </c>
      <c r="C2" s="271"/>
      <c r="D2" s="551" t="s">
        <v>406</v>
      </c>
      <c r="E2" s="552"/>
      <c r="F2" s="552"/>
      <c r="G2" s="552"/>
      <c r="H2" s="552"/>
      <c r="I2" s="552"/>
      <c r="J2" s="552"/>
      <c r="K2" s="552"/>
      <c r="L2" s="142"/>
      <c r="M2" s="142"/>
      <c r="N2" s="142"/>
      <c r="O2" s="142"/>
      <c r="P2" s="142"/>
      <c r="Q2" s="142"/>
      <c r="R2" s="142"/>
    </row>
    <row r="3" spans="1:18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 ht="24.75" customHeight="1" x14ac:dyDescent="0.2">
      <c r="A4" s="41"/>
      <c r="B4" s="41"/>
      <c r="C4" s="142"/>
      <c r="D4" s="150"/>
      <c r="E4" s="150"/>
      <c r="F4" s="149"/>
      <c r="G4" s="149"/>
      <c r="H4" s="149"/>
      <c r="I4" s="149"/>
      <c r="J4" s="149"/>
      <c r="K4" s="41"/>
      <c r="L4" s="142"/>
      <c r="M4" s="142"/>
      <c r="N4" s="142"/>
      <c r="O4" s="142"/>
      <c r="P4" s="142"/>
      <c r="Q4" s="142"/>
      <c r="R4" s="142"/>
    </row>
    <row r="5" spans="1:18" ht="5.45" customHeight="1" x14ac:dyDescent="0.2">
      <c r="A5" s="41"/>
      <c r="B5" s="41"/>
      <c r="C5" s="41"/>
      <c r="D5" s="150"/>
      <c r="E5" s="41"/>
      <c r="F5" s="41"/>
      <c r="G5" s="41"/>
      <c r="H5" s="41"/>
      <c r="I5" s="41"/>
      <c r="J5" s="41"/>
      <c r="K5" s="41"/>
      <c r="L5" s="142"/>
      <c r="M5" s="142"/>
      <c r="N5" s="142"/>
      <c r="O5" s="142"/>
      <c r="P5" s="142"/>
      <c r="Q5" s="142"/>
      <c r="R5" s="142"/>
    </row>
    <row r="6" spans="1:18" ht="13.9" customHeight="1" x14ac:dyDescent="0.2">
      <c r="A6" s="41"/>
      <c r="B6" s="41"/>
      <c r="C6" s="41"/>
      <c r="D6" s="150"/>
      <c r="E6" s="41"/>
      <c r="F6" s="41"/>
      <c r="G6" s="41"/>
      <c r="H6" s="41"/>
      <c r="I6" s="41"/>
      <c r="J6" s="41"/>
      <c r="K6" s="41"/>
      <c r="L6" s="142"/>
      <c r="M6" s="142"/>
      <c r="N6" s="142"/>
      <c r="O6" s="142"/>
      <c r="P6" s="142"/>
      <c r="Q6" s="142"/>
      <c r="R6" s="142"/>
    </row>
    <row r="7" spans="1:18" ht="5.45" customHeight="1" x14ac:dyDescent="0.2">
      <c r="A7" s="41"/>
      <c r="B7" s="41"/>
      <c r="C7" s="41"/>
      <c r="D7" s="150"/>
      <c r="E7" s="41"/>
      <c r="F7" s="41"/>
      <c r="G7" s="41"/>
      <c r="H7" s="41"/>
      <c r="I7" s="41"/>
      <c r="J7" s="41"/>
      <c r="K7" s="41"/>
      <c r="L7" s="142"/>
      <c r="M7" s="142"/>
      <c r="N7" s="142"/>
      <c r="O7" s="142"/>
      <c r="P7" s="142"/>
      <c r="Q7" s="142"/>
      <c r="R7" s="142"/>
    </row>
    <row r="8" spans="1:18" ht="20.100000000000001" customHeight="1" x14ac:dyDescent="0.2">
      <c r="A8" s="142"/>
      <c r="B8" s="142"/>
      <c r="C8" s="142"/>
      <c r="D8" s="142"/>
      <c r="E8" s="46"/>
      <c r="F8" s="142"/>
      <c r="G8" s="142"/>
      <c r="H8" s="142"/>
      <c r="I8" s="142"/>
      <c r="J8" s="142"/>
      <c r="K8" s="142"/>
      <c r="L8" s="149"/>
      <c r="M8" s="41"/>
      <c r="N8" s="142"/>
      <c r="O8" s="142"/>
      <c r="P8" s="142"/>
      <c r="Q8" s="149"/>
      <c r="R8" s="142"/>
    </row>
    <row r="9" spans="1:18" ht="20.100000000000001" customHeight="1" x14ac:dyDescent="0.2">
      <c r="A9" s="142"/>
      <c r="B9" s="142"/>
      <c r="C9" s="142"/>
      <c r="D9" s="108" t="s">
        <v>158</v>
      </c>
      <c r="E9" s="46"/>
      <c r="F9" s="564" t="str">
        <f>IF(Antrag!D12="","",Antrag!D12)</f>
        <v/>
      </c>
      <c r="G9" s="564"/>
      <c r="H9" s="564"/>
      <c r="I9" s="564"/>
      <c r="J9" s="564"/>
      <c r="K9" s="564"/>
      <c r="L9" s="564"/>
      <c r="M9" s="564"/>
      <c r="N9" s="24"/>
      <c r="O9" s="24"/>
      <c r="P9" s="24"/>
      <c r="Q9" s="24"/>
      <c r="R9" s="142"/>
    </row>
    <row r="10" spans="1:18" ht="5.45" customHeight="1" x14ac:dyDescent="0.2">
      <c r="A10" s="41"/>
      <c r="B10" s="41"/>
      <c r="C10" s="41"/>
      <c r="D10" s="150"/>
      <c r="E10" s="41"/>
      <c r="F10" s="370"/>
      <c r="G10" s="370"/>
      <c r="H10" s="371"/>
      <c r="I10" s="371"/>
      <c r="J10" s="371"/>
      <c r="K10" s="371"/>
      <c r="L10" s="372"/>
      <c r="M10" s="372"/>
      <c r="N10" s="24"/>
      <c r="O10" s="24"/>
      <c r="P10" s="24"/>
      <c r="Q10" s="24"/>
      <c r="R10" s="142"/>
    </row>
    <row r="11" spans="1:18" ht="20.100000000000001" customHeight="1" x14ac:dyDescent="0.2">
      <c r="A11" s="142"/>
      <c r="B11" s="142"/>
      <c r="C11" s="142"/>
      <c r="D11" s="37" t="s">
        <v>160</v>
      </c>
      <c r="E11" s="46"/>
      <c r="F11" s="564" t="str">
        <f>IF(Antrag!O82="","",Antrag!O82)</f>
        <v/>
      </c>
      <c r="G11" s="564"/>
      <c r="H11" s="564"/>
      <c r="I11" s="564"/>
      <c r="J11" s="564"/>
      <c r="K11" s="564"/>
      <c r="L11" s="564"/>
      <c r="M11" s="564"/>
      <c r="N11" s="24"/>
      <c r="O11" s="24"/>
      <c r="P11" s="24"/>
      <c r="Q11" s="24"/>
      <c r="R11" s="142"/>
    </row>
    <row r="12" spans="1:18" ht="15" customHeight="1" x14ac:dyDescent="0.2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41"/>
    </row>
    <row r="13" spans="1:18" x14ac:dyDescent="0.2">
      <c r="A13" s="142"/>
      <c r="B13" s="36"/>
      <c r="C13" s="142"/>
      <c r="D13" s="29" t="s">
        <v>146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553" t="s">
        <v>64</v>
      </c>
      <c r="P13" s="554"/>
      <c r="Q13" s="555"/>
      <c r="R13" s="41"/>
    </row>
    <row r="14" spans="1:18" x14ac:dyDescent="0.2">
      <c r="A14" s="142"/>
      <c r="B14" s="142"/>
      <c r="C14" s="142"/>
      <c r="D14" s="29" t="s">
        <v>147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556"/>
      <c r="P14" s="557"/>
      <c r="Q14" s="558"/>
      <c r="R14" s="41"/>
    </row>
    <row r="15" spans="1:18" ht="6" customHeight="1" x14ac:dyDescent="0.2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41"/>
    </row>
    <row r="16" spans="1:18" ht="19.899999999999999" customHeight="1" x14ac:dyDescent="0.2">
      <c r="A16" s="142"/>
      <c r="B16" s="142"/>
      <c r="C16" s="14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142"/>
      <c r="O16" s="563"/>
      <c r="P16" s="563"/>
      <c r="Q16" s="563"/>
      <c r="R16" s="213"/>
    </row>
    <row r="17" spans="1:18" ht="19.899999999999999" customHeight="1" x14ac:dyDescent="0.2">
      <c r="A17" s="142"/>
      <c r="B17" s="142"/>
      <c r="C17" s="14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142"/>
      <c r="O17" s="563"/>
      <c r="P17" s="563"/>
      <c r="Q17" s="563"/>
      <c r="R17" s="213"/>
    </row>
    <row r="18" spans="1:18" ht="19.899999999999999" customHeight="1" x14ac:dyDescent="0.2">
      <c r="A18" s="142"/>
      <c r="B18" s="142"/>
      <c r="C18" s="142"/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142"/>
      <c r="O18" s="563"/>
      <c r="P18" s="563"/>
      <c r="Q18" s="563"/>
      <c r="R18" s="213"/>
    </row>
    <row r="19" spans="1:18" ht="19.899999999999999" customHeight="1" x14ac:dyDescent="0.2">
      <c r="A19" s="142"/>
      <c r="B19" s="142"/>
      <c r="C19" s="14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142"/>
      <c r="O19" s="563"/>
      <c r="P19" s="563"/>
      <c r="Q19" s="563"/>
      <c r="R19" s="213"/>
    </row>
    <row r="20" spans="1:18" ht="19.899999999999999" customHeight="1" x14ac:dyDescent="0.2">
      <c r="A20" s="142"/>
      <c r="B20" s="142"/>
      <c r="C20" s="14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142"/>
      <c r="O20" s="563"/>
      <c r="P20" s="563"/>
      <c r="Q20" s="563"/>
      <c r="R20" s="213"/>
    </row>
    <row r="21" spans="1:18" ht="19.899999999999999" customHeight="1" x14ac:dyDescent="0.2">
      <c r="A21" s="142"/>
      <c r="B21" s="142"/>
      <c r="C21" s="14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142"/>
      <c r="O21" s="563"/>
      <c r="P21" s="563"/>
      <c r="Q21" s="563"/>
      <c r="R21" s="213"/>
    </row>
    <row r="22" spans="1:18" ht="19.899999999999999" customHeight="1" x14ac:dyDescent="0.2">
      <c r="A22" s="142"/>
      <c r="B22" s="142"/>
      <c r="C22" s="14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142"/>
      <c r="O22" s="563"/>
      <c r="P22" s="563"/>
      <c r="Q22" s="563"/>
      <c r="R22" s="213"/>
    </row>
    <row r="23" spans="1:18" ht="19.899999999999999" customHeight="1" x14ac:dyDescent="0.2">
      <c r="A23" s="142"/>
      <c r="B23" s="142"/>
      <c r="C23" s="14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142"/>
      <c r="O23" s="563"/>
      <c r="P23" s="563"/>
      <c r="Q23" s="563"/>
      <c r="R23" s="213"/>
    </row>
    <row r="24" spans="1:18" ht="19.899999999999999" customHeight="1" x14ac:dyDescent="0.2">
      <c r="A24" s="142"/>
      <c r="B24" s="142"/>
      <c r="C24" s="14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142"/>
      <c r="O24" s="563"/>
      <c r="P24" s="563"/>
      <c r="Q24" s="563"/>
      <c r="R24" s="213"/>
    </row>
    <row r="25" spans="1:18" ht="19.899999999999999" customHeight="1" x14ac:dyDescent="0.2">
      <c r="A25" s="142"/>
      <c r="B25" s="142"/>
      <c r="C25" s="14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142"/>
      <c r="O25" s="563"/>
      <c r="P25" s="563"/>
      <c r="Q25" s="563"/>
      <c r="R25" s="213"/>
    </row>
    <row r="26" spans="1:18" ht="19.899999999999999" customHeight="1" x14ac:dyDescent="0.2">
      <c r="A26" s="142"/>
      <c r="B26" s="142"/>
      <c r="C26" s="142"/>
      <c r="D26" s="562"/>
      <c r="E26" s="562"/>
      <c r="F26" s="562"/>
      <c r="G26" s="562"/>
      <c r="H26" s="562"/>
      <c r="I26" s="562"/>
      <c r="J26" s="562"/>
      <c r="K26" s="562"/>
      <c r="L26" s="562"/>
      <c r="M26" s="562"/>
      <c r="N26" s="142"/>
      <c r="O26" s="563"/>
      <c r="P26" s="563"/>
      <c r="Q26" s="563"/>
      <c r="R26" s="213"/>
    </row>
    <row r="27" spans="1:18" ht="19.899999999999999" customHeight="1" x14ac:dyDescent="0.2">
      <c r="A27" s="142"/>
      <c r="B27" s="142"/>
      <c r="C27" s="142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142"/>
      <c r="O27" s="563"/>
      <c r="P27" s="563"/>
      <c r="Q27" s="563"/>
      <c r="R27" s="213"/>
    </row>
    <row r="28" spans="1:18" ht="19.899999999999999" customHeight="1" x14ac:dyDescent="0.2">
      <c r="A28" s="142"/>
      <c r="B28" s="142"/>
      <c r="C28" s="142"/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142"/>
      <c r="O28" s="563"/>
      <c r="P28" s="563"/>
      <c r="Q28" s="563"/>
      <c r="R28" s="213"/>
    </row>
    <row r="29" spans="1:18" ht="19.899999999999999" customHeight="1" x14ac:dyDescent="0.2">
      <c r="A29" s="142"/>
      <c r="B29" s="142"/>
      <c r="C29" s="14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142"/>
      <c r="O29" s="563"/>
      <c r="P29" s="563"/>
      <c r="Q29" s="563"/>
      <c r="R29" s="213"/>
    </row>
    <row r="30" spans="1:18" ht="19.899999999999999" customHeight="1" x14ac:dyDescent="0.2">
      <c r="A30" s="142"/>
      <c r="B30" s="142"/>
      <c r="C30" s="14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142"/>
      <c r="O30" s="563"/>
      <c r="P30" s="563"/>
      <c r="Q30" s="563"/>
      <c r="R30" s="213"/>
    </row>
    <row r="31" spans="1:18" ht="19.899999999999999" customHeight="1" x14ac:dyDescent="0.2">
      <c r="A31" s="142"/>
      <c r="B31" s="142"/>
      <c r="C31" s="14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142"/>
      <c r="O31" s="563"/>
      <c r="P31" s="563"/>
      <c r="Q31" s="563"/>
      <c r="R31" s="213"/>
    </row>
    <row r="32" spans="1:18" ht="19.899999999999999" customHeight="1" x14ac:dyDescent="0.2">
      <c r="A32" s="142"/>
      <c r="B32" s="142"/>
      <c r="C32" s="142"/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142"/>
      <c r="O32" s="563"/>
      <c r="P32" s="563"/>
      <c r="Q32" s="563"/>
      <c r="R32" s="213"/>
    </row>
    <row r="33" spans="1:18" ht="19.899999999999999" customHeight="1" x14ac:dyDescent="0.2">
      <c r="A33" s="142"/>
      <c r="B33" s="142"/>
      <c r="C33" s="14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142"/>
      <c r="O33" s="563"/>
      <c r="P33" s="563"/>
      <c r="Q33" s="563"/>
      <c r="R33" s="213"/>
    </row>
    <row r="34" spans="1:18" ht="19.899999999999999" customHeight="1" x14ac:dyDescent="0.2">
      <c r="A34" s="142"/>
      <c r="B34" s="142"/>
      <c r="C34" s="14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142"/>
      <c r="O34" s="563"/>
      <c r="P34" s="563"/>
      <c r="Q34" s="563"/>
      <c r="R34" s="213"/>
    </row>
    <row r="35" spans="1:18" ht="19.899999999999999" customHeight="1" x14ac:dyDescent="0.2">
      <c r="A35" s="142"/>
      <c r="B35" s="142"/>
      <c r="C35" s="14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143"/>
      <c r="O35" s="563"/>
      <c r="P35" s="563"/>
      <c r="Q35" s="563"/>
      <c r="R35" s="213"/>
    </row>
    <row r="36" spans="1:18" ht="6" customHeight="1" x14ac:dyDescent="0.2">
      <c r="A36" s="142"/>
      <c r="B36" s="142"/>
      <c r="C36" s="142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148"/>
      <c r="P36" s="148"/>
      <c r="Q36" s="148"/>
      <c r="R36" s="46"/>
    </row>
    <row r="37" spans="1:18" ht="25.15" customHeight="1" x14ac:dyDescent="0.2">
      <c r="A37" s="142"/>
      <c r="B37" s="142"/>
      <c r="C37" s="142"/>
      <c r="D37" s="132" t="s">
        <v>78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42"/>
      <c r="O37" s="559" t="str">
        <f>IF(SUM(O16:Q35)=0,"",SUM(O16:Q35))</f>
        <v/>
      </c>
      <c r="P37" s="560"/>
      <c r="Q37" s="561"/>
      <c r="R37" s="213"/>
    </row>
    <row r="38" spans="1:18" ht="15" customHeight="1" x14ac:dyDescent="0.2">
      <c r="A38" s="2"/>
      <c r="B38" s="46"/>
      <c r="C38" s="46"/>
      <c r="D38" s="46"/>
      <c r="E38" s="46"/>
      <c r="F38" s="46"/>
      <c r="G38" s="46"/>
      <c r="H38" s="46"/>
      <c r="I38" s="46"/>
      <c r="J38" s="31"/>
      <c r="K38" s="31"/>
      <c r="L38" s="31"/>
      <c r="M38" s="31"/>
      <c r="N38" s="142"/>
      <c r="O38" s="142"/>
      <c r="P38" s="142"/>
      <c r="Q38" s="142"/>
      <c r="R38" s="142"/>
    </row>
    <row r="39" spans="1:18" ht="15.75" customHeight="1" x14ac:dyDescent="0.2">
      <c r="A39" s="35"/>
      <c r="B39" s="46"/>
      <c r="C39" s="46"/>
      <c r="D39" s="144"/>
      <c r="E39" s="46"/>
      <c r="F39" s="46"/>
      <c r="G39" s="46"/>
      <c r="H39" s="46"/>
      <c r="I39" s="46"/>
      <c r="J39" s="31"/>
      <c r="K39" s="31"/>
      <c r="L39" s="31"/>
      <c r="M39" s="31"/>
      <c r="N39" s="142"/>
      <c r="O39" s="142"/>
      <c r="P39" s="142"/>
      <c r="Q39" s="142"/>
      <c r="R39" s="142"/>
    </row>
    <row r="40" spans="1:18" ht="27.6" customHeight="1" x14ac:dyDescent="0.2">
      <c r="A40" s="46"/>
      <c r="B40" s="46"/>
      <c r="C40" s="46"/>
      <c r="D40" s="542"/>
      <c r="E40" s="542"/>
      <c r="F40" s="542"/>
      <c r="G40" s="542"/>
      <c r="H40" s="542"/>
      <c r="I40" s="542"/>
      <c r="J40" s="31"/>
      <c r="K40" s="31"/>
      <c r="L40" s="550"/>
      <c r="M40" s="550"/>
      <c r="N40" s="550"/>
      <c r="O40" s="550"/>
      <c r="P40" s="550"/>
      <c r="Q40" s="550"/>
      <c r="R40" s="142"/>
    </row>
    <row r="41" spans="1:18" x14ac:dyDescent="0.2">
      <c r="A41" s="142"/>
      <c r="C41" s="41"/>
      <c r="D41" s="41" t="s">
        <v>231</v>
      </c>
      <c r="E41" s="41"/>
      <c r="F41" s="41"/>
      <c r="G41" s="41"/>
      <c r="H41" s="41"/>
      <c r="I41" s="41"/>
      <c r="J41" s="41"/>
      <c r="K41" s="41"/>
      <c r="L41" s="41" t="s">
        <v>144</v>
      </c>
      <c r="M41" s="41"/>
      <c r="N41" s="41"/>
      <c r="O41" s="142"/>
      <c r="P41" s="142"/>
      <c r="Q41" s="142"/>
      <c r="R41" s="142"/>
    </row>
    <row r="42" spans="1:18" ht="12" customHeight="1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</row>
    <row r="43" spans="1:18" ht="15.75" customHeight="1" x14ac:dyDescent="0.2">
      <c r="A43" s="46"/>
      <c r="C43" s="46"/>
      <c r="D43" s="39" t="s">
        <v>258</v>
      </c>
      <c r="E43" s="46"/>
      <c r="F43" s="46"/>
      <c r="G43" s="46"/>
      <c r="H43" s="46"/>
      <c r="I43" s="46"/>
      <c r="J43" s="31"/>
      <c r="K43" s="31"/>
      <c r="L43" s="31"/>
      <c r="M43" s="31"/>
      <c r="N43" s="142"/>
      <c r="O43" s="142"/>
      <c r="P43" s="142"/>
      <c r="Q43" s="142"/>
      <c r="R43" s="142"/>
    </row>
    <row r="44" spans="1:18" ht="4.9000000000000004" customHeight="1" x14ac:dyDescent="0.2">
      <c r="A44" s="46"/>
      <c r="B44" s="142"/>
      <c r="C44" s="46"/>
      <c r="D44" s="46"/>
      <c r="E44" s="46"/>
      <c r="F44" s="46"/>
      <c r="G44" s="46"/>
      <c r="H44" s="46"/>
      <c r="I44" s="46"/>
      <c r="J44" s="31"/>
      <c r="K44" s="31"/>
      <c r="L44" s="31"/>
      <c r="M44" s="31"/>
      <c r="N44" s="142"/>
      <c r="O44" s="142"/>
      <c r="P44" s="142"/>
      <c r="Q44" s="142"/>
      <c r="R44" s="142"/>
    </row>
    <row r="45" spans="1:18" x14ac:dyDescent="0.2">
      <c r="A45" s="142"/>
      <c r="B45" s="35"/>
      <c r="C45" s="46"/>
      <c r="D45" s="35" t="s">
        <v>60</v>
      </c>
      <c r="E45" s="46" t="s">
        <v>80</v>
      </c>
      <c r="F45" s="46"/>
      <c r="G45" s="46"/>
      <c r="H45" s="46"/>
      <c r="I45" s="46"/>
      <c r="J45" s="32"/>
      <c r="K45" s="32"/>
      <c r="L45" s="31"/>
      <c r="M45" s="31"/>
      <c r="N45" s="142"/>
      <c r="O45" s="142"/>
      <c r="P45" s="142"/>
      <c r="Q45" s="142"/>
      <c r="R45" s="142"/>
    </row>
    <row r="46" spans="1:18" x14ac:dyDescent="0.2">
      <c r="A46" s="35"/>
      <c r="B46" s="35"/>
      <c r="C46" s="142"/>
      <c r="D46" s="35" t="s">
        <v>60</v>
      </c>
      <c r="E46" s="46" t="s">
        <v>407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8" spans="1:18" x14ac:dyDescent="0.2">
      <c r="O48" s="62" t="s">
        <v>250</v>
      </c>
    </row>
  </sheetData>
  <sheetProtection algorithmName="SHA-512" hashValue="fYVKqgxmS4LKEgGFb0WfbQeaGbjUOCmo6KXtId67Iyj0w98rcjHRA4IzCMRMjY9shSLTdhNYDGdD3XjQb+Mfow==" saltValue="2PJ+2qZFSAVPeKru2VxYdA==" spinCount="100000" sheet="1"/>
  <mergeCells count="47">
    <mergeCell ref="O22:Q22"/>
    <mergeCell ref="O26:Q26"/>
    <mergeCell ref="F9:M9"/>
    <mergeCell ref="F11:M11"/>
    <mergeCell ref="D21:M21"/>
    <mergeCell ref="D22:M22"/>
    <mergeCell ref="D16:M16"/>
    <mergeCell ref="D17:M17"/>
    <mergeCell ref="D18:M18"/>
    <mergeCell ref="D19:M19"/>
    <mergeCell ref="D20:M20"/>
    <mergeCell ref="O17:Q17"/>
    <mergeCell ref="O18:Q18"/>
    <mergeCell ref="O19:Q19"/>
    <mergeCell ref="O20:Q20"/>
    <mergeCell ref="O21:Q21"/>
    <mergeCell ref="O25:Q25"/>
    <mergeCell ref="D34:M34"/>
    <mergeCell ref="D29:M29"/>
    <mergeCell ref="D30:M30"/>
    <mergeCell ref="D31:M31"/>
    <mergeCell ref="D33:M33"/>
    <mergeCell ref="O27:Q27"/>
    <mergeCell ref="O28:Q28"/>
    <mergeCell ref="D32:M32"/>
    <mergeCell ref="D28:M28"/>
    <mergeCell ref="O29:Q29"/>
    <mergeCell ref="O30:Q30"/>
    <mergeCell ref="O31:Q31"/>
    <mergeCell ref="O32:Q32"/>
    <mergeCell ref="O33:Q33"/>
    <mergeCell ref="D40:I40"/>
    <mergeCell ref="L40:Q40"/>
    <mergeCell ref="D2:K2"/>
    <mergeCell ref="O13:Q14"/>
    <mergeCell ref="O37:Q37"/>
    <mergeCell ref="D23:M23"/>
    <mergeCell ref="D24:M24"/>
    <mergeCell ref="D25:M25"/>
    <mergeCell ref="D26:M26"/>
    <mergeCell ref="D27:M27"/>
    <mergeCell ref="D35:M35"/>
    <mergeCell ref="O16:Q16"/>
    <mergeCell ref="O34:Q34"/>
    <mergeCell ref="O35:Q35"/>
    <mergeCell ref="O23:Q23"/>
    <mergeCell ref="O24:Q24"/>
  </mergeCells>
  <pageMargins left="0.47244094488188981" right="0.31496062992125984" top="0.39370078740157483" bottom="0.3937007874015748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2" r:id="rId4" name="Check Box 406">
              <controlPr defaultSize="0" autoFill="0" autoLine="0" autoPict="0" altText="  KFWG_x000a_">
                <anchor moveWithCells="1">
                  <from>
                    <xdr:col>3</xdr:col>
                    <xdr:colOff>38100</xdr:colOff>
                    <xdr:row>4</xdr:row>
                    <xdr:rowOff>9525</xdr:rowOff>
                  </from>
                  <to>
                    <xdr:col>8</xdr:col>
                    <xdr:colOff>28575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5" name="Check Box 407">
              <controlPr defaultSize="0" autoFill="0" autoLine="0" autoPict="0" altText="  KfW-Effizienzhaus 40 NH">
                <anchor moveWithCells="1">
                  <from>
                    <xdr:col>9</xdr:col>
                    <xdr:colOff>466725</xdr:colOff>
                    <xdr:row>3</xdr:row>
                    <xdr:rowOff>304800</xdr:rowOff>
                  </from>
                  <to>
                    <xdr:col>14</xdr:col>
                    <xdr:colOff>180975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100"/>
  <sheetViews>
    <sheetView showGridLines="0" zoomScale="150" zoomScaleNormal="150" workbookViewId="0">
      <selection activeCell="Y19" sqref="Y19:AB20"/>
    </sheetView>
  </sheetViews>
  <sheetFormatPr baseColWidth="10" defaultColWidth="11.5703125" defaultRowHeight="12.75" x14ac:dyDescent="0.2"/>
  <cols>
    <col min="1" max="1" width="5.7109375" style="13" customWidth="1"/>
    <col min="2" max="2" width="1.42578125" style="13" customWidth="1"/>
    <col min="3" max="9" width="2.42578125" style="19" customWidth="1"/>
    <col min="10" max="10" width="0.7109375" style="19" customWidth="1"/>
    <col min="11" max="11" width="2.42578125" style="19" customWidth="1"/>
    <col min="12" max="12" width="0.85546875" style="19" customWidth="1"/>
    <col min="13" max="13" width="2.28515625" style="19" customWidth="1"/>
    <col min="14" max="15" width="4.7109375" style="19" customWidth="1"/>
    <col min="16" max="16" width="4.140625" style="19" customWidth="1"/>
    <col min="17" max="17" width="5.7109375" style="19" customWidth="1"/>
    <col min="18" max="18" width="6.140625" style="19" customWidth="1"/>
    <col min="19" max="19" width="5.85546875" style="19" customWidth="1"/>
    <col min="20" max="20" width="4.7109375" style="19" customWidth="1"/>
    <col min="21" max="21" width="3.28515625" style="19" customWidth="1"/>
    <col min="22" max="22" width="2.42578125" style="19" customWidth="1"/>
    <col min="23" max="23" width="1.28515625" style="19" customWidth="1"/>
    <col min="24" max="24" width="2.28515625" style="19" hidden="1" customWidth="1"/>
    <col min="25" max="25" width="4.7109375" style="19" customWidth="1"/>
    <col min="26" max="26" width="5.140625" style="19" customWidth="1"/>
    <col min="27" max="27" width="3.5703125" style="19" customWidth="1"/>
    <col min="28" max="28" width="4.85546875" style="13" customWidth="1"/>
    <col min="29" max="29" width="8.85546875" style="13" hidden="1" customWidth="1"/>
    <col min="30" max="30" width="0.7109375" style="19" customWidth="1"/>
    <col min="31" max="31" width="1.42578125" style="11" customWidth="1"/>
    <col min="32" max="16384" width="11.5703125" style="11"/>
  </cols>
  <sheetData>
    <row r="1" spans="1:31" ht="4.5" customHeight="1" x14ac:dyDescent="0.2">
      <c r="A1" s="98"/>
      <c r="B1" s="98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98"/>
      <c r="AC1" s="98"/>
      <c r="AD1" s="113"/>
      <c r="AE1" s="163"/>
    </row>
    <row r="2" spans="1:31" ht="5.25" customHeight="1" x14ac:dyDescent="0.2">
      <c r="A2" s="21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215"/>
    </row>
    <row r="3" spans="1:31" ht="45.6" customHeight="1" x14ac:dyDescent="0.3">
      <c r="A3" s="272" t="s">
        <v>49</v>
      </c>
      <c r="B3" s="273"/>
      <c r="C3" s="565" t="s">
        <v>338</v>
      </c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39"/>
      <c r="T3" s="39"/>
      <c r="U3" s="39"/>
      <c r="V3" s="46"/>
      <c r="W3" s="2"/>
      <c r="X3" s="2"/>
      <c r="Y3" s="18"/>
      <c r="Z3" s="2"/>
      <c r="AA3" s="2"/>
      <c r="AB3" s="2"/>
      <c r="AC3" s="12"/>
      <c r="AD3" s="9"/>
    </row>
    <row r="4" spans="1:31" ht="12" customHeight="1" x14ac:dyDescent="0.2">
      <c r="A4" s="218"/>
      <c r="B4" s="38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182"/>
      <c r="S4" s="39"/>
      <c r="T4" s="39"/>
      <c r="U4" s="39"/>
      <c r="V4" s="46"/>
      <c r="W4" s="2"/>
      <c r="X4" s="2"/>
      <c r="Y4" s="18"/>
      <c r="Z4" s="2"/>
      <c r="AA4" s="2"/>
      <c r="AB4" s="2"/>
      <c r="AC4" s="12"/>
      <c r="AD4" s="9"/>
    </row>
    <row r="5" spans="1:31" ht="12" customHeight="1" x14ac:dyDescent="0.2">
      <c r="A5" s="218"/>
      <c r="B5" s="570" t="s">
        <v>428</v>
      </c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12"/>
      <c r="AD5" s="9"/>
    </row>
    <row r="6" spans="1:31" ht="11.25" customHeight="1" x14ac:dyDescent="0.2">
      <c r="A6" s="218"/>
      <c r="B6" s="570" t="s">
        <v>429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183"/>
      <c r="U6" s="183"/>
      <c r="V6" s="183"/>
      <c r="W6" s="183"/>
      <c r="X6" s="183"/>
      <c r="Y6" s="183"/>
      <c r="Z6" s="183"/>
      <c r="AA6" s="183"/>
      <c r="AB6" s="183"/>
      <c r="AC6" s="12"/>
      <c r="AD6" s="9"/>
    </row>
    <row r="7" spans="1:31" ht="11.25" customHeight="1" x14ac:dyDescent="0.2">
      <c r="A7" s="218"/>
      <c r="B7" s="570" t="s">
        <v>430</v>
      </c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12"/>
      <c r="AD7" s="9"/>
    </row>
    <row r="8" spans="1:31" ht="5.25" customHeight="1" x14ac:dyDescent="0.2">
      <c r="A8" s="218"/>
      <c r="B8" s="38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39"/>
      <c r="T8" s="39"/>
      <c r="U8" s="39"/>
      <c r="V8" s="46"/>
      <c r="W8" s="2"/>
      <c r="X8" s="2"/>
      <c r="Y8" s="18"/>
      <c r="Z8" s="2"/>
      <c r="AA8" s="2"/>
      <c r="AB8" s="2"/>
      <c r="AC8" s="12"/>
      <c r="AD8" s="9"/>
    </row>
    <row r="9" spans="1:31" s="354" customFormat="1" ht="15.6" customHeight="1" x14ac:dyDescent="0.2">
      <c r="A9" s="349"/>
      <c r="B9" s="581" t="str">
        <f>IF(Antrag!AP40=1,"Bitte auf Seite 1 unter Ziffer 3.3 auswählen",Antrag!S40)</f>
        <v>Bitte auf Seite 1 unter Ziffer 3.3 auswählen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350"/>
      <c r="S9" s="351"/>
      <c r="T9" s="351"/>
      <c r="U9" s="351"/>
      <c r="V9" s="345"/>
      <c r="W9" s="345"/>
      <c r="X9" s="345"/>
      <c r="Y9" s="352"/>
      <c r="Z9" s="345"/>
      <c r="AA9" s="345"/>
      <c r="AB9" s="345"/>
      <c r="AC9" s="345"/>
      <c r="AD9" s="353"/>
    </row>
    <row r="10" spans="1:31" s="354" customFormat="1" ht="5.0999999999999996" customHeight="1" x14ac:dyDescent="0.2">
      <c r="A10" s="355"/>
      <c r="B10" s="369"/>
      <c r="C10" s="356"/>
      <c r="D10" s="356"/>
      <c r="E10" s="356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3"/>
      <c r="U10" s="353"/>
      <c r="V10" s="353"/>
      <c r="W10" s="353"/>
      <c r="X10" s="353"/>
      <c r="Y10" s="353"/>
      <c r="Z10" s="345"/>
      <c r="AA10" s="345"/>
      <c r="AB10" s="345"/>
      <c r="AC10" s="345"/>
      <c r="AD10" s="353"/>
    </row>
    <row r="11" spans="1:31" s="354" customFormat="1" ht="12.95" customHeight="1" x14ac:dyDescent="0.2">
      <c r="A11" s="355"/>
      <c r="B11" s="582" t="str">
        <f>IF(B9="Bitte auf Seite 1 unter Ziffer 3.3 auswählen","","* mit Zinszuschuss aus dem Hessischen Energieeffizienzprogramm")</f>
        <v/>
      </c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353"/>
      <c r="V11" s="353"/>
      <c r="W11" s="353"/>
      <c r="X11" s="353"/>
      <c r="Y11" s="353"/>
      <c r="Z11" s="345"/>
      <c r="AA11" s="345"/>
      <c r="AB11" s="345"/>
      <c r="AC11" s="345"/>
      <c r="AD11" s="353"/>
    </row>
    <row r="12" spans="1:31" s="354" customFormat="1" ht="6.6" customHeight="1" x14ac:dyDescent="0.2">
      <c r="A12" s="355"/>
      <c r="B12" s="353"/>
      <c r="C12" s="356"/>
      <c r="D12" s="356"/>
      <c r="E12" s="356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3"/>
      <c r="U12" s="353"/>
      <c r="V12" s="353"/>
      <c r="W12" s="353"/>
      <c r="X12" s="353"/>
      <c r="Y12" s="353"/>
      <c r="Z12" s="345"/>
      <c r="AA12" s="345"/>
      <c r="AB12" s="345"/>
      <c r="AC12" s="345"/>
      <c r="AD12" s="353"/>
    </row>
    <row r="13" spans="1:31" s="354" customFormat="1" ht="6" customHeight="1" x14ac:dyDescent="0.2">
      <c r="A13" s="355"/>
      <c r="B13" s="353"/>
      <c r="C13" s="356"/>
      <c r="D13" s="356"/>
      <c r="E13" s="356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3"/>
      <c r="U13" s="353"/>
      <c r="V13" s="353"/>
      <c r="W13" s="353"/>
      <c r="X13" s="353"/>
      <c r="Y13" s="353"/>
      <c r="Z13" s="345"/>
      <c r="AA13" s="345"/>
      <c r="AB13" s="345"/>
      <c r="AC13" s="345"/>
      <c r="AD13" s="353"/>
    </row>
    <row r="14" spans="1:31" ht="20.100000000000001" customHeight="1" x14ac:dyDescent="0.2">
      <c r="A14" s="219"/>
      <c r="B14" s="108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"/>
      <c r="AA14" s="2"/>
      <c r="AB14" s="2"/>
      <c r="AC14" s="12"/>
      <c r="AD14" s="9"/>
    </row>
    <row r="15" spans="1:31" ht="20.100000000000001" customHeight="1" x14ac:dyDescent="0.2">
      <c r="A15" s="46"/>
      <c r="B15" s="108" t="s">
        <v>158</v>
      </c>
      <c r="C15" s="46"/>
      <c r="D15" s="111"/>
      <c r="E15" s="46"/>
      <c r="F15" s="577" t="str">
        <f>IF(Antrag!D12="","",Antrag!D12)</f>
        <v/>
      </c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98"/>
      <c r="U15" s="98"/>
      <c r="V15" s="98"/>
      <c r="W15" s="2"/>
      <c r="X15" s="2"/>
      <c r="Y15" s="2"/>
      <c r="Z15" s="2"/>
      <c r="AA15" s="2"/>
      <c r="AB15" s="2"/>
      <c r="AC15" s="12"/>
      <c r="AD15" s="9"/>
    </row>
    <row r="16" spans="1:31" ht="5.25" customHeight="1" x14ac:dyDescent="0.2">
      <c r="A16" s="46"/>
      <c r="B16" s="46"/>
      <c r="C16" s="46"/>
      <c r="D16" s="111"/>
      <c r="E16" s="46"/>
      <c r="F16" s="98"/>
      <c r="G16" s="98"/>
      <c r="H16" s="98"/>
      <c r="I16" s="46"/>
      <c r="J16" s="46"/>
      <c r="K16" s="46"/>
      <c r="L16" s="46"/>
      <c r="M16" s="46"/>
      <c r="N16" s="98"/>
      <c r="O16" s="98"/>
      <c r="P16" s="46"/>
      <c r="Q16" s="46"/>
      <c r="R16" s="46"/>
      <c r="S16" s="98"/>
      <c r="T16" s="46"/>
      <c r="U16" s="46"/>
      <c r="V16" s="98"/>
      <c r="W16" s="2"/>
      <c r="X16" s="2"/>
      <c r="Y16" s="2"/>
      <c r="Z16" s="2"/>
      <c r="AA16" s="2"/>
      <c r="AB16" s="2"/>
      <c r="AC16" s="12"/>
      <c r="AD16" s="9"/>
    </row>
    <row r="17" spans="1:30" ht="20.100000000000001" customHeight="1" x14ac:dyDescent="0.2">
      <c r="A17" s="220"/>
      <c r="B17" s="166" t="s">
        <v>160</v>
      </c>
      <c r="C17" s="110"/>
      <c r="D17" s="108"/>
      <c r="E17" s="110"/>
      <c r="F17" s="577" t="str">
        <f>IF(Antrag!O82="","",Antrag!O82)</f>
        <v/>
      </c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215"/>
      <c r="U17" s="215"/>
      <c r="V17" s="215"/>
      <c r="W17" s="10"/>
      <c r="X17" s="1"/>
      <c r="Y17" s="553" t="s">
        <v>64</v>
      </c>
      <c r="Z17" s="554"/>
      <c r="AA17" s="554"/>
      <c r="AB17" s="555"/>
      <c r="AC17" s="15"/>
      <c r="AD17" s="9"/>
    </row>
    <row r="18" spans="1:30" ht="14.25" customHeight="1" x14ac:dyDescent="0.2">
      <c r="A18" s="46"/>
      <c r="B18" s="46"/>
      <c r="C18" s="46"/>
      <c r="D18" s="39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98"/>
      <c r="V18" s="98"/>
      <c r="W18" s="147"/>
      <c r="X18" s="1"/>
      <c r="Y18" s="556"/>
      <c r="Z18" s="557"/>
      <c r="AA18" s="557"/>
      <c r="AB18" s="558"/>
      <c r="AC18" s="15"/>
      <c r="AD18" s="9"/>
    </row>
    <row r="19" spans="1:30" ht="15" customHeight="1" x14ac:dyDescent="0.2">
      <c r="A19" s="221" t="s">
        <v>129</v>
      </c>
      <c r="B19" s="98"/>
      <c r="C19" s="112" t="s">
        <v>383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134"/>
      <c r="X19" s="3"/>
      <c r="Y19" s="571"/>
      <c r="Z19" s="572"/>
      <c r="AA19" s="572"/>
      <c r="AB19" s="573"/>
      <c r="AC19" s="16"/>
      <c r="AD19" s="9"/>
    </row>
    <row r="20" spans="1:30" ht="24.75" customHeight="1" x14ac:dyDescent="0.2">
      <c r="A20" s="111" t="s">
        <v>137</v>
      </c>
      <c r="B20" s="98"/>
      <c r="C20" s="133" t="s">
        <v>60</v>
      </c>
      <c r="D20" s="578" t="s">
        <v>384</v>
      </c>
      <c r="E20" s="579"/>
      <c r="F20" s="579"/>
      <c r="G20" s="579"/>
      <c r="H20" s="579"/>
      <c r="I20" s="579"/>
      <c r="J20" s="579"/>
      <c r="K20" s="579"/>
      <c r="L20" s="579"/>
      <c r="M20" s="579"/>
      <c r="N20" s="579"/>
      <c r="O20" s="579"/>
      <c r="P20" s="579"/>
      <c r="Q20" s="579"/>
      <c r="R20" s="579"/>
      <c r="S20" s="579"/>
      <c r="T20" s="579"/>
      <c r="U20" s="579"/>
      <c r="V20" s="98"/>
      <c r="W20" s="134"/>
      <c r="X20" s="3"/>
      <c r="Y20" s="574"/>
      <c r="Z20" s="575"/>
      <c r="AA20" s="575"/>
      <c r="AB20" s="576"/>
      <c r="AC20" s="16"/>
      <c r="AD20" s="9"/>
    </row>
    <row r="21" spans="1:30" ht="24.75" customHeight="1" x14ac:dyDescent="0.2">
      <c r="A21" s="111" t="s">
        <v>138</v>
      </c>
      <c r="B21" s="98"/>
      <c r="C21" s="133" t="s">
        <v>60</v>
      </c>
      <c r="D21" s="578" t="s">
        <v>385</v>
      </c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134"/>
      <c r="X21" s="3"/>
      <c r="Y21" s="566"/>
      <c r="Z21" s="567"/>
      <c r="AA21" s="567"/>
      <c r="AB21" s="568"/>
      <c r="AC21" s="16"/>
      <c r="AD21" s="9"/>
    </row>
    <row r="22" spans="1:30" ht="22.5" customHeight="1" x14ac:dyDescent="0.2">
      <c r="A22" s="111" t="s">
        <v>139</v>
      </c>
      <c r="B22" s="98"/>
      <c r="C22" s="133" t="s">
        <v>60</v>
      </c>
      <c r="D22" s="578" t="s">
        <v>386</v>
      </c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134"/>
      <c r="X22" s="3"/>
      <c r="Y22" s="566"/>
      <c r="Z22" s="567"/>
      <c r="AA22" s="567"/>
      <c r="AB22" s="568"/>
      <c r="AC22" s="16"/>
      <c r="AD22" s="9"/>
    </row>
    <row r="23" spans="1:30" ht="18" customHeight="1" x14ac:dyDescent="0.2">
      <c r="A23" s="111" t="s">
        <v>193</v>
      </c>
      <c r="B23" s="98"/>
      <c r="C23" s="112" t="s">
        <v>312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134"/>
      <c r="X23" s="3"/>
      <c r="Y23" s="571"/>
      <c r="Z23" s="572"/>
      <c r="AA23" s="572"/>
      <c r="AB23" s="573"/>
      <c r="AC23" s="16"/>
      <c r="AD23" s="9"/>
    </row>
    <row r="24" spans="1:30" ht="23.25" customHeight="1" x14ac:dyDescent="0.2">
      <c r="A24" s="111" t="s">
        <v>316</v>
      </c>
      <c r="B24" s="98"/>
      <c r="C24" s="133" t="s">
        <v>60</v>
      </c>
      <c r="D24" s="578" t="s">
        <v>387</v>
      </c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134"/>
      <c r="X24" s="3"/>
      <c r="Y24" s="585"/>
      <c r="Z24" s="586"/>
      <c r="AA24" s="586"/>
      <c r="AB24" s="587"/>
      <c r="AC24" s="16"/>
      <c r="AD24" s="9"/>
    </row>
    <row r="25" spans="1:30" ht="21" customHeight="1" x14ac:dyDescent="0.2">
      <c r="A25" s="111" t="s">
        <v>317</v>
      </c>
      <c r="B25" s="98"/>
      <c r="C25" s="133" t="s">
        <v>60</v>
      </c>
      <c r="D25" s="578" t="s">
        <v>388</v>
      </c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134"/>
      <c r="X25" s="3"/>
      <c r="Y25" s="566"/>
      <c r="Z25" s="583"/>
      <c r="AA25" s="583"/>
      <c r="AB25" s="584"/>
      <c r="AC25" s="16"/>
      <c r="AD25" s="9"/>
    </row>
    <row r="26" spans="1:30" ht="21" customHeight="1" x14ac:dyDescent="0.2">
      <c r="A26" s="111" t="s">
        <v>389</v>
      </c>
      <c r="B26" s="98"/>
      <c r="C26" s="133" t="s">
        <v>60</v>
      </c>
      <c r="D26" s="578" t="s">
        <v>390</v>
      </c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134"/>
      <c r="X26" s="3"/>
      <c r="Y26" s="566"/>
      <c r="Z26" s="583"/>
      <c r="AA26" s="583"/>
      <c r="AB26" s="584"/>
      <c r="AC26" s="16"/>
      <c r="AD26" s="9"/>
    </row>
    <row r="27" spans="1:30" ht="22.5" customHeight="1" x14ac:dyDescent="0.2">
      <c r="A27" s="111" t="s">
        <v>391</v>
      </c>
      <c r="B27" s="98"/>
      <c r="C27" s="133" t="s">
        <v>60</v>
      </c>
      <c r="D27" s="578" t="s">
        <v>395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134"/>
      <c r="X27" s="3"/>
      <c r="Y27" s="566"/>
      <c r="Z27" s="583"/>
      <c r="AA27" s="583"/>
      <c r="AB27" s="584"/>
      <c r="AC27" s="16"/>
      <c r="AD27" s="9"/>
    </row>
    <row r="28" spans="1:30" ht="21" customHeight="1" x14ac:dyDescent="0.2">
      <c r="A28" s="111" t="s">
        <v>194</v>
      </c>
      <c r="B28" s="98"/>
      <c r="C28" s="112" t="s">
        <v>392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46"/>
      <c r="W28" s="134"/>
      <c r="X28" s="3"/>
      <c r="Y28" s="571"/>
      <c r="Z28" s="572"/>
      <c r="AA28" s="572"/>
      <c r="AB28" s="573"/>
      <c r="AC28" s="16"/>
      <c r="AD28" s="9"/>
    </row>
    <row r="29" spans="1:30" ht="21" customHeight="1" x14ac:dyDescent="0.2">
      <c r="A29" s="111" t="s">
        <v>140</v>
      </c>
      <c r="B29" s="215"/>
      <c r="C29" s="112" t="s">
        <v>313</v>
      </c>
      <c r="D29" s="9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6"/>
      <c r="P29" s="46"/>
      <c r="Q29" s="46"/>
      <c r="R29" s="46"/>
      <c r="S29" s="46"/>
      <c r="T29" s="46"/>
      <c r="U29" s="98"/>
      <c r="V29" s="98"/>
      <c r="W29" s="134"/>
      <c r="X29" s="3"/>
      <c r="Y29" s="566"/>
      <c r="Z29" s="567"/>
      <c r="AA29" s="567"/>
      <c r="AB29" s="568"/>
      <c r="AC29" s="16"/>
      <c r="AD29" s="9"/>
    </row>
    <row r="30" spans="1:30" ht="21" customHeight="1" x14ac:dyDescent="0.2">
      <c r="A30" s="111" t="s">
        <v>141</v>
      </c>
      <c r="B30" s="215"/>
      <c r="C30" s="112" t="s">
        <v>315</v>
      </c>
      <c r="D30" s="9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6"/>
      <c r="P30" s="46"/>
      <c r="Q30" s="46"/>
      <c r="R30" s="46"/>
      <c r="S30" s="46"/>
      <c r="T30" s="46"/>
      <c r="U30" s="98"/>
      <c r="V30" s="98"/>
      <c r="W30" s="134"/>
      <c r="X30" s="3"/>
      <c r="Y30" s="566"/>
      <c r="Z30" s="583"/>
      <c r="AA30" s="583"/>
      <c r="AB30" s="584"/>
      <c r="AC30" s="16"/>
      <c r="AD30" s="9"/>
    </row>
    <row r="31" spans="1:30" ht="21" customHeight="1" x14ac:dyDescent="0.2">
      <c r="A31" s="111" t="s">
        <v>314</v>
      </c>
      <c r="B31" s="215"/>
      <c r="C31" s="591" t="s">
        <v>393</v>
      </c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134"/>
      <c r="X31" s="3"/>
      <c r="Y31" s="566"/>
      <c r="Z31" s="583"/>
      <c r="AA31" s="583"/>
      <c r="AB31" s="584"/>
      <c r="AC31" s="16"/>
      <c r="AD31" s="9"/>
    </row>
    <row r="32" spans="1:30" ht="21" customHeight="1" x14ac:dyDescent="0.2">
      <c r="A32" s="111" t="s">
        <v>394</v>
      </c>
      <c r="B32" s="215"/>
      <c r="C32" s="111" t="s">
        <v>65</v>
      </c>
      <c r="D32" s="9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98"/>
      <c r="V32" s="98"/>
      <c r="W32" s="134"/>
      <c r="X32" s="3"/>
      <c r="Y32" s="566"/>
      <c r="Z32" s="567"/>
      <c r="AA32" s="567"/>
      <c r="AB32" s="568"/>
      <c r="AC32" s="16"/>
      <c r="AD32" s="9"/>
    </row>
    <row r="33" spans="1:131" ht="3.75" customHeight="1" thickBo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2"/>
      <c r="Y33" s="145"/>
      <c r="Z33" s="145"/>
      <c r="AA33" s="145"/>
      <c r="AB33" s="145"/>
      <c r="AC33" s="12"/>
      <c r="AD33" s="9"/>
    </row>
    <row r="34" spans="1:131" ht="27" customHeight="1" thickBot="1" x14ac:dyDescent="0.25">
      <c r="A34" s="46"/>
      <c r="B34" s="215"/>
      <c r="C34" s="37" t="s">
        <v>66</v>
      </c>
      <c r="D34" s="98"/>
      <c r="E34" s="39"/>
      <c r="F34" s="39"/>
      <c r="G34" s="39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7" t="str">
        <f>Y34</f>
        <v/>
      </c>
      <c r="Y34" s="588" t="str">
        <f>IF(SUM(Y19:AB32)=0,"",SUM(Y19:AB32))</f>
        <v/>
      </c>
      <c r="Z34" s="589"/>
      <c r="AA34" s="589"/>
      <c r="AB34" s="590"/>
      <c r="AC34" s="17"/>
      <c r="AD34" s="9"/>
    </row>
    <row r="35" spans="1:131" customFormat="1" ht="48" customHeight="1" x14ac:dyDescent="0.2">
      <c r="A35" s="46"/>
      <c r="B35" s="33"/>
      <c r="C35" s="33"/>
      <c r="D35" s="33"/>
      <c r="E35" s="33"/>
      <c r="F35" s="33"/>
      <c r="G35" s="33"/>
      <c r="H35" s="33"/>
      <c r="I35" s="33"/>
      <c r="J35" s="34"/>
      <c r="K35" s="34"/>
      <c r="L35" s="97"/>
      <c r="M35" s="97"/>
      <c r="N35" s="97"/>
      <c r="O35" s="97"/>
      <c r="P35" s="98"/>
      <c r="Q35" s="98"/>
      <c r="R35" s="34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216"/>
      <c r="AD35" s="216"/>
    </row>
    <row r="36" spans="1:131" customFormat="1" x14ac:dyDescent="0.2">
      <c r="A36" s="216"/>
      <c r="B36" s="25" t="s">
        <v>231</v>
      </c>
      <c r="C36" s="25"/>
      <c r="D36" s="25"/>
      <c r="E36" s="25"/>
      <c r="F36" s="25"/>
      <c r="G36" s="25"/>
      <c r="H36" s="25"/>
      <c r="I36" s="25"/>
      <c r="J36" s="25"/>
      <c r="K36" s="25"/>
      <c r="L36" s="98"/>
      <c r="M36" s="98"/>
      <c r="N36" s="98"/>
      <c r="O36" s="98"/>
      <c r="P36" s="98"/>
      <c r="Q36" s="98"/>
      <c r="R36" s="25" t="s">
        <v>144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</row>
    <row r="37" spans="1:131" customFormat="1" ht="3.75" customHeight="1" x14ac:dyDescent="0.2">
      <c r="A37" s="21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98"/>
      <c r="M37" s="98"/>
      <c r="N37" s="98"/>
      <c r="O37" s="98"/>
      <c r="P37" s="98"/>
      <c r="Q37" s="98"/>
      <c r="R37" s="25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</row>
    <row r="38" spans="1:131" customFormat="1" x14ac:dyDescent="0.2">
      <c r="A38" s="216"/>
      <c r="B38" s="169" t="s">
        <v>164</v>
      </c>
      <c r="C38" s="25"/>
      <c r="D38" s="25"/>
      <c r="E38" s="25"/>
      <c r="F38" s="25"/>
      <c r="G38" s="25"/>
      <c r="H38" s="25"/>
      <c r="I38" s="25"/>
      <c r="J38" s="25"/>
      <c r="K38" s="25"/>
      <c r="L38" s="98"/>
      <c r="M38" s="98"/>
      <c r="N38" s="98"/>
      <c r="O38" s="98"/>
      <c r="P38" s="98"/>
      <c r="Q38" s="98"/>
      <c r="R38" s="25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</row>
    <row r="39" spans="1:131" ht="4.5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98"/>
    </row>
    <row r="40" spans="1:131" ht="10.5" customHeight="1" x14ac:dyDescent="0.2">
      <c r="A40" s="46"/>
      <c r="B40" s="112" t="s">
        <v>76</v>
      </c>
      <c r="C40" s="98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98"/>
    </row>
    <row r="41" spans="1:131" ht="13.9" customHeight="1" x14ac:dyDescent="0.2">
      <c r="A41" s="46"/>
      <c r="B41" s="136" t="s">
        <v>60</v>
      </c>
      <c r="C41" s="111" t="s">
        <v>339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98"/>
    </row>
    <row r="42" spans="1:131" ht="13.9" customHeight="1" x14ac:dyDescent="0.2">
      <c r="A42" s="46"/>
      <c r="B42" s="136" t="s">
        <v>60</v>
      </c>
      <c r="C42" s="111" t="s">
        <v>340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98"/>
    </row>
    <row r="43" spans="1:131" ht="11.45" customHeight="1" x14ac:dyDescent="0.2">
      <c r="A43" s="98"/>
      <c r="B43" s="98"/>
      <c r="C43" s="98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98"/>
      <c r="W43" s="98"/>
      <c r="X43" s="98"/>
      <c r="Y43" s="98"/>
      <c r="Z43" s="98"/>
      <c r="AA43" s="98"/>
      <c r="AB43" s="98"/>
      <c r="AC43" s="214"/>
      <c r="AD43" s="98"/>
    </row>
    <row r="44" spans="1:131" x14ac:dyDescent="0.2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D44" s="13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</row>
    <row r="45" spans="1:131" x14ac:dyDescent="0.2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Z45" s="62" t="s">
        <v>251</v>
      </c>
      <c r="AA45" s="13"/>
      <c r="AD45" s="13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</row>
    <row r="46" spans="1:131" x14ac:dyDescent="0.2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D46" s="13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</row>
    <row r="47" spans="1:131" x14ac:dyDescent="0.2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D47" s="13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</row>
    <row r="48" spans="1:131" x14ac:dyDescent="0.2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D48" s="13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</row>
    <row r="49" spans="3:131" x14ac:dyDescent="0.2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D49" s="13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</row>
    <row r="50" spans="3:131" x14ac:dyDescent="0.2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D50" s="13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</row>
    <row r="51" spans="3:131" x14ac:dyDescent="0.2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D51" s="13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</row>
    <row r="52" spans="3:131" x14ac:dyDescent="0.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D52" s="13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</row>
    <row r="53" spans="3:131" x14ac:dyDescent="0.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D53" s="13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</row>
    <row r="54" spans="3:131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D54" s="13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</row>
    <row r="55" spans="3:131" x14ac:dyDescent="0.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D55" s="13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</row>
    <row r="56" spans="3:131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D56" s="13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</row>
    <row r="57" spans="3:131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D57" s="13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</row>
    <row r="58" spans="3:131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D58" s="13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</row>
    <row r="59" spans="3:131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D59" s="13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</row>
    <row r="60" spans="3:131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D60" s="13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</row>
    <row r="61" spans="3:131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D61" s="13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</row>
    <row r="62" spans="3:131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D62" s="13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</row>
    <row r="63" spans="3:131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D63" s="13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</row>
    <row r="64" spans="3:131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D64" s="13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</row>
    <row r="65" spans="3:131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D65" s="13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</row>
    <row r="66" spans="3:131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D66" s="13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</row>
    <row r="67" spans="3:131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D67" s="13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</row>
    <row r="68" spans="3:131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D68" s="13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</row>
    <row r="69" spans="3:131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D69" s="13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</row>
    <row r="70" spans="3:131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D70" s="13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</row>
    <row r="71" spans="3:131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D71" s="13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</row>
    <row r="72" spans="3:131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D72" s="13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</row>
    <row r="73" spans="3:131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D73" s="13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</row>
    <row r="74" spans="3:131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D74" s="13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</row>
    <row r="75" spans="3:131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D75" s="13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</row>
    <row r="76" spans="3:131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D76" s="13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</row>
    <row r="77" spans="3:131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D77" s="13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</row>
    <row r="78" spans="3:131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D78" s="13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</row>
    <row r="79" spans="3:131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D79" s="13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</row>
    <row r="80" spans="3:131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D80" s="13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</row>
    <row r="81" spans="3:131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D81" s="13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</row>
    <row r="82" spans="3:131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D82" s="13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</row>
    <row r="83" spans="3:131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D83" s="13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</row>
    <row r="84" spans="3:131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D84" s="13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</row>
    <row r="85" spans="3:131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D85" s="13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</row>
    <row r="86" spans="3:131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D86" s="13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</row>
    <row r="87" spans="3:131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D87" s="13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</row>
    <row r="88" spans="3:131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D88" s="13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</row>
    <row r="89" spans="3:131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D89" s="13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</row>
    <row r="90" spans="3:131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D90" s="13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</row>
    <row r="91" spans="3:131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D91" s="13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</row>
    <row r="92" spans="3:131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D92" s="13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</row>
    <row r="93" spans="3:131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D93" s="13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</row>
    <row r="94" spans="3:131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D94" s="13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</row>
    <row r="95" spans="3:131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D95" s="13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</row>
    <row r="96" spans="3:131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D96" s="13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</row>
    <row r="97" spans="3:131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D97" s="13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</row>
    <row r="98" spans="3:131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D98" s="13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</row>
    <row r="99" spans="3:131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D99" s="13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</row>
    <row r="100" spans="3:131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D100" s="13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</row>
  </sheetData>
  <sheetProtection algorithmName="SHA-512" hashValue="aCMDt0Z7GGpdcP3JDjK1FJAcmNCCvIUgHhrnfSfD0fcAz1SxS6WsYToVoYz5/1E7OaEiW1Ryw7DyibmfQ6hWOg==" saltValue="pHHF7Xw6wXMsamYZJQFbpA==" spinCount="100000" sheet="1"/>
  <dataConsolidate function="countNums"/>
  <mergeCells count="31">
    <mergeCell ref="D25:V25"/>
    <mergeCell ref="D26:V26"/>
    <mergeCell ref="Y26:AB26"/>
    <mergeCell ref="Y23:AB24"/>
    <mergeCell ref="Y34:AB34"/>
    <mergeCell ref="Y29:AB29"/>
    <mergeCell ref="Y28:AB28"/>
    <mergeCell ref="Y30:AB30"/>
    <mergeCell ref="Y32:AB32"/>
    <mergeCell ref="Y31:AB31"/>
    <mergeCell ref="Y27:AB27"/>
    <mergeCell ref="Y25:AB25"/>
    <mergeCell ref="C31:V31"/>
    <mergeCell ref="D27:V27"/>
    <mergeCell ref="D24:V24"/>
    <mergeCell ref="C3:R3"/>
    <mergeCell ref="Y17:AB18"/>
    <mergeCell ref="Y21:AB21"/>
    <mergeCell ref="Y22:AB22"/>
    <mergeCell ref="C4:Q4"/>
    <mergeCell ref="B5:AB5"/>
    <mergeCell ref="B6:S6"/>
    <mergeCell ref="Y19:AB20"/>
    <mergeCell ref="F15:S15"/>
    <mergeCell ref="F17:S17"/>
    <mergeCell ref="D20:U20"/>
    <mergeCell ref="D22:V22"/>
    <mergeCell ref="D21:V21"/>
    <mergeCell ref="B7:R7"/>
    <mergeCell ref="B9:Q9"/>
    <mergeCell ref="B11:T11"/>
  </mergeCells>
  <conditionalFormatting sqref="F15 F17 Y22:AC22 Y19 Y21:AB21">
    <cfRule type="expression" dxfId="31" priority="39" stopIfTrue="1">
      <formula>#REF!=TRUE</formula>
    </cfRule>
    <cfRule type="expression" dxfId="30" priority="40" stopIfTrue="1">
      <formula>$D$17=TRUE</formula>
    </cfRule>
  </conditionalFormatting>
  <conditionalFormatting sqref="F15 F17 Y21:AC21">
    <cfRule type="expression" dxfId="29" priority="41" stopIfTrue="1">
      <formula>#REF!=TRUE</formula>
    </cfRule>
    <cfRule type="expression" dxfId="28" priority="42" stopIfTrue="1">
      <formula>$D$17=TRUE</formula>
    </cfRule>
    <cfRule type="expression" dxfId="27" priority="43" stopIfTrue="1">
      <formula>#REF!=TRUE</formula>
    </cfRule>
  </conditionalFormatting>
  <conditionalFormatting sqref="Y23:AC23 Y27 AC24:AC27">
    <cfRule type="expression" dxfId="26" priority="131" stopIfTrue="1">
      <formula>$D$17=TRUE</formula>
    </cfRule>
    <cfRule type="expression" dxfId="25" priority="132" stopIfTrue="1">
      <formula>#REF!=TRUE</formula>
    </cfRule>
  </conditionalFormatting>
  <conditionalFormatting sqref="AC28 Y29:AB29 Y32:AB32 Y30">
    <cfRule type="expression" dxfId="24" priority="165" stopIfTrue="1">
      <formula>$D$17=TRUE</formula>
    </cfRule>
    <cfRule type="expression" dxfId="23" priority="166" stopIfTrue="1">
      <formula>#REF!=TRUE</formula>
    </cfRule>
    <cfRule type="expression" dxfId="22" priority="167" stopIfTrue="1">
      <formula>$G$15=TRUE</formula>
    </cfRule>
  </conditionalFormatting>
  <conditionalFormatting sqref="AC19:AC20 Y19">
    <cfRule type="expression" dxfId="21" priority="174" stopIfTrue="1">
      <formula>#REF!=TRUE</formula>
    </cfRule>
    <cfRule type="expression" dxfId="20" priority="175" stopIfTrue="1">
      <formula>#REF!=TRUE</formula>
    </cfRule>
    <cfRule type="expression" dxfId="19" priority="176" stopIfTrue="1">
      <formula>OR(G$15=TRUE,#REF!=TRUE)</formula>
    </cfRule>
  </conditionalFormatting>
  <conditionalFormatting sqref="Y25">
    <cfRule type="expression" dxfId="18" priority="7" stopIfTrue="1">
      <formula>$D$17=TRUE</formula>
    </cfRule>
    <cfRule type="expression" dxfId="17" priority="8" stopIfTrue="1">
      <formula>#REF!=TRUE</formula>
    </cfRule>
  </conditionalFormatting>
  <conditionalFormatting sqref="Y26">
    <cfRule type="expression" dxfId="16" priority="5" stopIfTrue="1">
      <formula>$D$17=TRUE</formula>
    </cfRule>
    <cfRule type="expression" dxfId="15" priority="6" stopIfTrue="1">
      <formula>#REF!=TRUE</formula>
    </cfRule>
  </conditionalFormatting>
  <conditionalFormatting sqref="Y31">
    <cfRule type="expression" dxfId="14" priority="2" stopIfTrue="1">
      <formula>$D$17=TRUE</formula>
    </cfRule>
    <cfRule type="expression" dxfId="13" priority="3" stopIfTrue="1">
      <formula>#REF!=TRUE</formula>
    </cfRule>
    <cfRule type="expression" dxfId="12" priority="4" stopIfTrue="1">
      <formula>$G$15=TRUE</formula>
    </cfRule>
  </conditionalFormatting>
  <conditionalFormatting sqref="B9:Q9">
    <cfRule type="containsText" dxfId="11" priority="1" operator="containsText" text="Bitte auf Seite 1 unter Ziffer 3.3 auswählen">
      <formula>NOT(ISERROR(SEARCH("Bitte auf Seite 1 unter Ziffer 3.3 auswählen",B9)))</formula>
    </cfRule>
  </conditionalFormatting>
  <pageMargins left="0.59055118110236227" right="0.39370078740157483" top="0.59055118110236227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abel 1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36</xdr:row>
                    <xdr:rowOff>0</xdr:rowOff>
                  </from>
                  <to>
                    <xdr:col>2</xdr:col>
                    <xdr:colOff>161925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Q37"/>
  <sheetViews>
    <sheetView showGridLines="0" zoomScale="150" zoomScaleNormal="150" workbookViewId="0">
      <selection activeCell="Z10" sqref="Z10:AC10"/>
    </sheetView>
  </sheetViews>
  <sheetFormatPr baseColWidth="10" defaultColWidth="11.5703125" defaultRowHeight="12.75" x14ac:dyDescent="0.2"/>
  <cols>
    <col min="1" max="2" width="2.28515625" style="13" customWidth="1"/>
    <col min="3" max="3" width="3.7109375" style="13" customWidth="1"/>
    <col min="4" max="10" width="2.42578125" style="19" customWidth="1"/>
    <col min="11" max="11" width="0.7109375" style="19" customWidth="1"/>
    <col min="12" max="12" width="2.42578125" style="19" customWidth="1"/>
    <col min="13" max="13" width="0.85546875" style="19" customWidth="1"/>
    <col min="14" max="14" width="2.28515625" style="19" customWidth="1"/>
    <col min="15" max="15" width="4.7109375" style="19" customWidth="1"/>
    <col min="16" max="16" width="3.85546875" style="19" customWidth="1"/>
    <col min="17" max="17" width="4.140625" style="19" customWidth="1"/>
    <col min="18" max="19" width="4.7109375" style="19" customWidth="1"/>
    <col min="20" max="20" width="5.28515625" style="19" customWidth="1"/>
    <col min="21" max="21" width="6.42578125" style="19" customWidth="1"/>
    <col min="22" max="22" width="3.28515625" style="19" customWidth="1"/>
    <col min="23" max="23" width="2.42578125" style="19" customWidth="1"/>
    <col min="24" max="24" width="1.28515625" style="19" customWidth="1"/>
    <col min="25" max="25" width="2.28515625" style="19" hidden="1" customWidth="1"/>
    <col min="26" max="26" width="4.7109375" style="19" customWidth="1"/>
    <col min="27" max="27" width="5.140625" style="19" customWidth="1"/>
    <col min="28" max="28" width="3.5703125" style="19" customWidth="1"/>
    <col min="29" max="29" width="5.42578125" style="13" customWidth="1"/>
    <col min="30" max="30" width="1.140625" style="13" customWidth="1"/>
    <col min="31" max="31" width="13" style="19" customWidth="1"/>
    <col min="32" max="32" width="10.85546875" style="19" customWidth="1"/>
    <col min="33" max="33" width="11.5703125" style="19"/>
    <col min="34" max="16384" width="11.5703125" style="11"/>
  </cols>
  <sheetData>
    <row r="1" spans="1:32" ht="4.9000000000000004" customHeight="1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13"/>
    </row>
    <row r="2" spans="1:32" ht="30" customHeight="1" x14ac:dyDescent="0.25">
      <c r="A2" s="98"/>
      <c r="B2" s="609" t="s">
        <v>158</v>
      </c>
      <c r="C2" s="609"/>
      <c r="D2" s="609"/>
      <c r="E2" s="609"/>
      <c r="F2" s="577" t="str">
        <f>IF(Antrag!D12="","",Antrag!D12)</f>
        <v/>
      </c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156"/>
      <c r="U2" s="156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2" ht="30" customHeight="1" x14ac:dyDescent="0.25">
      <c r="A3" s="98"/>
      <c r="B3" s="609" t="s">
        <v>160</v>
      </c>
      <c r="C3" s="609"/>
      <c r="D3" s="609"/>
      <c r="E3" s="609"/>
      <c r="F3" s="610" t="str">
        <f>IF(Antrag!O82="","",Antrag!O82)</f>
        <v/>
      </c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156"/>
      <c r="U3" s="156"/>
      <c r="V3" s="98"/>
      <c r="W3" s="98"/>
      <c r="X3" s="98"/>
      <c r="Y3" s="98"/>
      <c r="Z3" s="98"/>
      <c r="AA3" s="98"/>
      <c r="AB3" s="98"/>
      <c r="AC3" s="98"/>
      <c r="AD3" s="98"/>
      <c r="AE3" s="98"/>
    </row>
    <row r="4" spans="1:32" ht="3.6" customHeight="1" x14ac:dyDescent="0.25">
      <c r="A4" s="98"/>
      <c r="B4" s="155"/>
      <c r="C4" s="98"/>
      <c r="D4" s="113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98"/>
      <c r="W4" s="98"/>
      <c r="X4" s="98"/>
      <c r="Y4" s="98"/>
      <c r="Z4" s="98"/>
      <c r="AA4" s="98"/>
      <c r="AB4" s="98"/>
      <c r="AC4" s="98"/>
      <c r="AD4" s="98"/>
      <c r="AE4" s="98"/>
    </row>
    <row r="5" spans="1:32" ht="60.75" customHeight="1" x14ac:dyDescent="0.2">
      <c r="A5" s="98"/>
      <c r="B5" s="98"/>
      <c r="C5" s="36"/>
      <c r="D5" s="108"/>
      <c r="E5" s="98"/>
      <c r="F5" s="98"/>
      <c r="G5" s="98"/>
      <c r="H5" s="98"/>
      <c r="I5" s="98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9"/>
      <c r="Y5" s="13"/>
      <c r="Z5" s="157"/>
      <c r="AA5" s="157"/>
      <c r="AB5" s="157"/>
      <c r="AC5" s="157"/>
      <c r="AE5" s="9"/>
    </row>
    <row r="6" spans="1:32" ht="19.5" x14ac:dyDescent="0.3">
      <c r="A6" s="98"/>
      <c r="B6" s="604" t="s">
        <v>102</v>
      </c>
      <c r="C6" s="604"/>
      <c r="D6" s="273" t="s">
        <v>174</v>
      </c>
      <c r="E6" s="271"/>
      <c r="F6" s="271"/>
      <c r="G6" s="271"/>
      <c r="H6" s="271"/>
      <c r="I6" s="271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135"/>
      <c r="W6" s="135"/>
      <c r="X6" s="9"/>
      <c r="Y6" s="13"/>
      <c r="Z6" s="611" t="s">
        <v>64</v>
      </c>
      <c r="AA6" s="611"/>
      <c r="AB6" s="611"/>
      <c r="AC6" s="611"/>
      <c r="AE6" s="9"/>
    </row>
    <row r="7" spans="1:32" ht="13.5" customHeight="1" x14ac:dyDescent="0.2">
      <c r="A7" s="98"/>
      <c r="B7" s="612"/>
      <c r="C7" s="612"/>
      <c r="D7" s="170" t="s">
        <v>237</v>
      </c>
      <c r="E7" s="110"/>
      <c r="F7" s="110"/>
      <c r="G7" s="110"/>
      <c r="H7" s="110"/>
      <c r="I7" s="110"/>
      <c r="J7" s="159"/>
      <c r="K7" s="159"/>
      <c r="L7" s="159"/>
      <c r="M7" s="159"/>
      <c r="N7" s="159"/>
      <c r="O7" s="159"/>
      <c r="P7" s="159"/>
      <c r="Q7" s="135"/>
      <c r="R7" s="135"/>
      <c r="S7" s="135"/>
      <c r="T7" s="135"/>
      <c r="U7" s="135"/>
      <c r="V7" s="135"/>
      <c r="W7" s="135"/>
      <c r="X7" s="23"/>
      <c r="Y7" s="23"/>
      <c r="Z7" s="611"/>
      <c r="AA7" s="611"/>
      <c r="AB7" s="611"/>
      <c r="AC7" s="611"/>
      <c r="AD7" s="23"/>
      <c r="AE7" s="23"/>
    </row>
    <row r="8" spans="1:32" ht="6" customHeight="1" x14ac:dyDescent="0.2">
      <c r="A8" s="98"/>
      <c r="B8" s="98"/>
      <c r="C8" s="160"/>
      <c r="D8" s="108"/>
      <c r="E8" s="110"/>
      <c r="F8" s="110"/>
      <c r="G8" s="110"/>
      <c r="H8" s="110"/>
      <c r="I8" s="110"/>
      <c r="J8" s="159"/>
      <c r="K8" s="159"/>
      <c r="L8" s="159"/>
      <c r="M8" s="159"/>
      <c r="N8" s="159"/>
      <c r="O8" s="159"/>
      <c r="P8" s="159"/>
      <c r="Q8" s="135"/>
      <c r="R8" s="135"/>
      <c r="S8" s="135"/>
      <c r="T8" s="135"/>
      <c r="U8" s="135"/>
      <c r="V8" s="135"/>
      <c r="W8" s="135"/>
      <c r="X8" s="23"/>
      <c r="Y8" s="23"/>
      <c r="Z8" s="611"/>
      <c r="AA8" s="611"/>
      <c r="AB8" s="611"/>
      <c r="AC8" s="611"/>
      <c r="AD8" s="23"/>
      <c r="AE8" s="23"/>
    </row>
    <row r="9" spans="1:32" ht="19.5" customHeight="1" x14ac:dyDescent="0.2">
      <c r="A9" s="98"/>
      <c r="B9" s="98"/>
      <c r="C9" s="282"/>
      <c r="D9" s="289" t="s">
        <v>335</v>
      </c>
      <c r="E9" s="38"/>
      <c r="F9" s="110"/>
      <c r="G9" s="110"/>
      <c r="H9" s="110"/>
      <c r="I9" s="110"/>
      <c r="J9" s="159"/>
      <c r="K9" s="159"/>
      <c r="L9" s="159"/>
      <c r="M9" s="159"/>
      <c r="N9" s="159"/>
      <c r="O9" s="159"/>
      <c r="P9" s="159"/>
      <c r="Q9" s="135"/>
      <c r="R9" s="135"/>
      <c r="S9" s="135"/>
      <c r="T9" s="135"/>
      <c r="U9" s="135"/>
      <c r="V9" s="135"/>
      <c r="W9" s="135"/>
      <c r="X9" s="23"/>
      <c r="Y9" s="23"/>
      <c r="Z9" s="283"/>
      <c r="AA9" s="284"/>
      <c r="AB9" s="284"/>
      <c r="AC9" s="285"/>
      <c r="AD9" s="23"/>
      <c r="AE9" s="23"/>
    </row>
    <row r="10" spans="1:32" ht="24.75" customHeight="1" x14ac:dyDescent="0.2">
      <c r="A10" s="98"/>
      <c r="B10" s="605" t="s">
        <v>167</v>
      </c>
      <c r="C10" s="605"/>
      <c r="D10" s="598" t="s">
        <v>324</v>
      </c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9"/>
      <c r="Y10" s="13"/>
      <c r="Z10" s="595"/>
      <c r="AA10" s="596"/>
      <c r="AB10" s="596"/>
      <c r="AC10" s="597"/>
      <c r="AE10" s="9"/>
    </row>
    <row r="11" spans="1:32" ht="24.75" customHeight="1" x14ac:dyDescent="0.2">
      <c r="A11" s="98"/>
      <c r="B11" s="605" t="s">
        <v>168</v>
      </c>
      <c r="C11" s="605"/>
      <c r="D11" s="598" t="s">
        <v>186</v>
      </c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9"/>
      <c r="Y11" s="13"/>
      <c r="Z11" s="595"/>
      <c r="AA11" s="596"/>
      <c r="AB11" s="596"/>
      <c r="AC11" s="597"/>
      <c r="AE11" s="9"/>
    </row>
    <row r="12" spans="1:32" ht="24.75" customHeight="1" x14ac:dyDescent="0.2">
      <c r="A12" s="98"/>
      <c r="B12" s="605" t="s">
        <v>169</v>
      </c>
      <c r="C12" s="605"/>
      <c r="D12" s="598" t="s">
        <v>325</v>
      </c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9"/>
      <c r="Y12" s="13"/>
      <c r="Z12" s="595"/>
      <c r="AA12" s="596"/>
      <c r="AB12" s="596"/>
      <c r="AC12" s="597"/>
      <c r="AE12" s="9"/>
    </row>
    <row r="13" spans="1:32" ht="24.75" customHeight="1" x14ac:dyDescent="0.2">
      <c r="A13" s="98"/>
      <c r="B13" s="605" t="s">
        <v>170</v>
      </c>
      <c r="C13" s="605"/>
      <c r="D13" s="598" t="s">
        <v>326</v>
      </c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9"/>
      <c r="Y13" s="13"/>
      <c r="Z13" s="595"/>
      <c r="AA13" s="596"/>
      <c r="AB13" s="596"/>
      <c r="AC13" s="597"/>
      <c r="AE13" s="9"/>
    </row>
    <row r="14" spans="1:32" ht="24.75" customHeight="1" x14ac:dyDescent="0.2">
      <c r="A14" s="98"/>
      <c r="B14" s="605" t="s">
        <v>171</v>
      </c>
      <c r="C14" s="605"/>
      <c r="D14" s="598" t="s">
        <v>285</v>
      </c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9"/>
      <c r="Y14" s="13"/>
      <c r="Z14" s="595"/>
      <c r="AA14" s="596"/>
      <c r="AB14" s="596"/>
      <c r="AC14" s="597"/>
      <c r="AE14" s="9"/>
    </row>
    <row r="15" spans="1:32" ht="24.75" customHeight="1" x14ac:dyDescent="0.2">
      <c r="A15" s="98"/>
      <c r="B15" s="605" t="s">
        <v>172</v>
      </c>
      <c r="C15" s="605"/>
      <c r="D15" s="598" t="s">
        <v>187</v>
      </c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9"/>
      <c r="Y15" s="13"/>
      <c r="Z15" s="595"/>
      <c r="AA15" s="596"/>
      <c r="AB15" s="596"/>
      <c r="AC15" s="597"/>
      <c r="AE15" s="9"/>
    </row>
    <row r="16" spans="1:32" ht="24.75" customHeight="1" x14ac:dyDescent="0.2">
      <c r="A16" s="98"/>
      <c r="B16" s="605" t="s">
        <v>173</v>
      </c>
      <c r="C16" s="605"/>
      <c r="D16" s="598" t="s">
        <v>327</v>
      </c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9"/>
      <c r="Y16" s="13"/>
      <c r="Z16" s="595"/>
      <c r="AA16" s="596"/>
      <c r="AB16" s="596"/>
      <c r="AC16" s="597"/>
      <c r="AE16" s="9"/>
    </row>
    <row r="17" spans="1:121" ht="20.25" customHeight="1" x14ac:dyDescent="0.2">
      <c r="A17" s="98"/>
      <c r="B17" s="286"/>
      <c r="C17" s="286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9"/>
      <c r="Y17" s="13"/>
      <c r="Z17" s="606"/>
      <c r="AA17" s="607"/>
      <c r="AB17" s="607"/>
      <c r="AC17" s="608"/>
      <c r="AE17" s="9"/>
    </row>
    <row r="18" spans="1:121" ht="24.75" customHeight="1" x14ac:dyDescent="0.2">
      <c r="A18" s="98"/>
      <c r="B18" s="286" t="s">
        <v>188</v>
      </c>
      <c r="C18" s="286"/>
      <c r="D18" s="602" t="s">
        <v>336</v>
      </c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287"/>
      <c r="X18" s="9"/>
      <c r="Y18" s="13"/>
      <c r="Z18" s="595"/>
      <c r="AA18" s="583"/>
      <c r="AB18" s="583"/>
      <c r="AC18" s="584"/>
      <c r="AE18" s="9"/>
    </row>
    <row r="19" spans="1:121" ht="21" customHeight="1" x14ac:dyDescent="0.2">
      <c r="A19" s="98"/>
      <c r="B19" s="288" t="s">
        <v>328</v>
      </c>
      <c r="C19" s="281"/>
      <c r="D19" s="600" t="s">
        <v>337</v>
      </c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287"/>
      <c r="S19" s="287"/>
      <c r="T19" s="287"/>
      <c r="U19" s="287"/>
      <c r="V19" s="287"/>
      <c r="W19" s="287"/>
      <c r="X19" s="9"/>
      <c r="Y19" s="13"/>
      <c r="Z19" s="613"/>
      <c r="AA19" s="607"/>
      <c r="AB19" s="607"/>
      <c r="AC19" s="608"/>
      <c r="AE19" s="9"/>
    </row>
    <row r="20" spans="1:121" ht="24.75" customHeight="1" x14ac:dyDescent="0.2">
      <c r="A20" s="98"/>
      <c r="B20" s="281"/>
      <c r="C20" s="281"/>
      <c r="D20" s="598" t="s">
        <v>329</v>
      </c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287"/>
      <c r="X20" s="9"/>
      <c r="Y20" s="13"/>
      <c r="Z20" s="595"/>
      <c r="AA20" s="583"/>
      <c r="AB20" s="583"/>
      <c r="AC20" s="584"/>
      <c r="AE20" s="9"/>
    </row>
    <row r="21" spans="1:121" ht="24.75" customHeight="1" x14ac:dyDescent="0.2">
      <c r="A21" s="98"/>
      <c r="B21" s="281"/>
      <c r="C21" s="281"/>
      <c r="D21" s="598" t="s">
        <v>330</v>
      </c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287"/>
      <c r="X21" s="9"/>
      <c r="Y21" s="13"/>
      <c r="Z21" s="595"/>
      <c r="AA21" s="583"/>
      <c r="AB21" s="583"/>
      <c r="AC21" s="584"/>
      <c r="AE21" s="9"/>
    </row>
    <row r="22" spans="1:121" ht="24.75" customHeight="1" x14ac:dyDescent="0.2">
      <c r="A22" s="98"/>
      <c r="B22" s="281"/>
      <c r="C22" s="281"/>
      <c r="D22" s="598" t="s">
        <v>331</v>
      </c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599"/>
      <c r="S22" s="599"/>
      <c r="T22" s="599"/>
      <c r="U22" s="599"/>
      <c r="V22" s="599"/>
      <c r="W22" s="287"/>
      <c r="X22" s="9"/>
      <c r="Y22" s="13"/>
      <c r="Z22" s="595"/>
      <c r="AA22" s="583"/>
      <c r="AB22" s="583"/>
      <c r="AC22" s="584"/>
      <c r="AE22" s="9"/>
    </row>
    <row r="23" spans="1:121" ht="24.75" customHeight="1" x14ac:dyDescent="0.2">
      <c r="A23" s="98"/>
      <c r="B23" s="281"/>
      <c r="C23" s="281"/>
      <c r="D23" s="598" t="s">
        <v>332</v>
      </c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287"/>
      <c r="X23" s="9"/>
      <c r="Y23" s="13"/>
      <c r="Z23" s="595"/>
      <c r="AA23" s="583"/>
      <c r="AB23" s="583"/>
      <c r="AC23" s="584"/>
      <c r="AE23" s="9"/>
    </row>
    <row r="24" spans="1:121" ht="24.75" customHeight="1" x14ac:dyDescent="0.2">
      <c r="A24" s="98"/>
      <c r="B24" s="281"/>
      <c r="C24" s="281"/>
      <c r="D24" s="598" t="s">
        <v>333</v>
      </c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599"/>
      <c r="R24" s="599"/>
      <c r="S24" s="599"/>
      <c r="T24" s="599"/>
      <c r="U24" s="287"/>
      <c r="V24" s="287"/>
      <c r="W24" s="287"/>
      <c r="X24" s="9"/>
      <c r="Y24" s="13"/>
      <c r="Z24" s="595"/>
      <c r="AA24" s="583"/>
      <c r="AB24" s="583"/>
      <c r="AC24" s="584"/>
      <c r="AE24" s="9"/>
    </row>
    <row r="25" spans="1:121" ht="24.75" customHeight="1" x14ac:dyDescent="0.2">
      <c r="A25" s="98"/>
      <c r="B25" s="605"/>
      <c r="C25" s="605"/>
      <c r="D25" s="598" t="s">
        <v>334</v>
      </c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9"/>
      <c r="Y25" s="13"/>
      <c r="Z25" s="595"/>
      <c r="AA25" s="596"/>
      <c r="AB25" s="596"/>
      <c r="AC25" s="597"/>
      <c r="AE25" s="9"/>
    </row>
    <row r="26" spans="1:121" ht="7.5" customHeight="1" x14ac:dyDescent="0.2">
      <c r="A26" s="98"/>
      <c r="B26" s="98"/>
      <c r="C26" s="36"/>
      <c r="D26" s="46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158"/>
      <c r="AA26" s="158"/>
      <c r="AB26" s="158"/>
      <c r="AC26" s="158"/>
      <c r="AD26" s="98"/>
      <c r="AE26" s="98"/>
    </row>
    <row r="27" spans="1:121" ht="27" customHeight="1" x14ac:dyDescent="0.2">
      <c r="A27" s="98"/>
      <c r="B27" s="98"/>
      <c r="C27" s="36"/>
      <c r="D27" s="108" t="s">
        <v>103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592" t="str">
        <f>IF(SUM(Z10:AC25)=0,"",SUM(Z10:AC16,Z18:AC18,Z20:AC25))</f>
        <v/>
      </c>
      <c r="AA27" s="593"/>
      <c r="AB27" s="593"/>
      <c r="AC27" s="594"/>
      <c r="AD27" s="98"/>
      <c r="AE27" s="98"/>
    </row>
    <row r="28" spans="1:121" ht="4.9000000000000004" customHeight="1" x14ac:dyDescent="0.2">
      <c r="A28" s="98"/>
      <c r="B28" s="98"/>
      <c r="C28" s="109"/>
      <c r="D28" s="46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121" ht="27.75" customHeight="1" x14ac:dyDescent="0.2">
      <c r="A29" s="109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121" customFormat="1" ht="89.25" customHeight="1" x14ac:dyDescent="0.2">
      <c r="A30" s="46"/>
      <c r="B30" s="46"/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97"/>
      <c r="N30" s="97"/>
      <c r="O30" s="97"/>
      <c r="P30" s="97"/>
      <c r="Q30" s="98"/>
      <c r="R30" s="98"/>
      <c r="S30" s="34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42"/>
      <c r="AE30" s="142"/>
      <c r="AF30" s="141"/>
      <c r="AG30" s="141"/>
    </row>
    <row r="31" spans="1:121" customFormat="1" x14ac:dyDescent="0.2">
      <c r="A31" s="142"/>
      <c r="B31" s="142"/>
      <c r="C31" s="41" t="s">
        <v>231</v>
      </c>
      <c r="D31" s="41"/>
      <c r="E31" s="41"/>
      <c r="F31" s="41"/>
      <c r="G31" s="41"/>
      <c r="H31" s="41"/>
      <c r="I31" s="41"/>
      <c r="J31" s="41"/>
      <c r="K31" s="41"/>
      <c r="L31" s="41"/>
      <c r="M31" s="98"/>
      <c r="N31" s="98"/>
      <c r="O31" s="98"/>
      <c r="P31" s="98"/>
      <c r="Q31" s="98"/>
      <c r="R31" s="98"/>
      <c r="S31" s="41" t="s">
        <v>144</v>
      </c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1"/>
      <c r="AG31" s="141"/>
    </row>
    <row r="32" spans="1:12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13"/>
      <c r="AG32" s="13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</row>
    <row r="33" spans="4:121" x14ac:dyDescent="0.2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E33" s="13"/>
      <c r="AF33" s="13"/>
      <c r="AG33" s="13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</row>
    <row r="34" spans="4:121" x14ac:dyDescent="0.2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62" t="s">
        <v>252</v>
      </c>
      <c r="AB34" s="13"/>
      <c r="AE34" s="13"/>
      <c r="AF34" s="13"/>
      <c r="AG34" s="13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</row>
    <row r="35" spans="4:121" x14ac:dyDescent="0.2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E35" s="13"/>
      <c r="AF35" s="13"/>
      <c r="AG35" s="13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4:121" x14ac:dyDescent="0.2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E36" s="13"/>
      <c r="AF36" s="13"/>
      <c r="AG36" s="13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</row>
    <row r="37" spans="4:121" x14ac:dyDescent="0.2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E37" s="13"/>
      <c r="AF37" s="13"/>
      <c r="AG37" s="13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</row>
  </sheetData>
  <sheetProtection algorithmName="SHA-512" hashValue="Ti20irSvoW5cqo0kN4MmYIL179a9Z7F0f1O40w1bRK3ItAhHH3CDMF7xj7JmH51Np7dgpBQZHBoH7kjAtAvk7g==" saltValue="DzcxG+MuleRx5cUsRVDPwQ==" spinCount="100000" sheet="1"/>
  <dataConsolidate function="countNums"/>
  <mergeCells count="47">
    <mergeCell ref="B25:C25"/>
    <mergeCell ref="Z24:AC24"/>
    <mergeCell ref="Z19:AC19"/>
    <mergeCell ref="Z20:AC20"/>
    <mergeCell ref="Z21:AC21"/>
    <mergeCell ref="Z22:AC22"/>
    <mergeCell ref="Z23:AC23"/>
    <mergeCell ref="D21:V21"/>
    <mergeCell ref="D22:V22"/>
    <mergeCell ref="F2:S2"/>
    <mergeCell ref="B2:E2"/>
    <mergeCell ref="B3:E3"/>
    <mergeCell ref="F3:S3"/>
    <mergeCell ref="Z11:AC11"/>
    <mergeCell ref="Z6:AC8"/>
    <mergeCell ref="D10:W10"/>
    <mergeCell ref="D11:W11"/>
    <mergeCell ref="B7:C7"/>
    <mergeCell ref="B10:C10"/>
    <mergeCell ref="Z18:AC18"/>
    <mergeCell ref="B6:C6"/>
    <mergeCell ref="Z10:AC10"/>
    <mergeCell ref="B11:C11"/>
    <mergeCell ref="B12:C12"/>
    <mergeCell ref="Z12:AC12"/>
    <mergeCell ref="D12:W12"/>
    <mergeCell ref="B14:C14"/>
    <mergeCell ref="B16:C16"/>
    <mergeCell ref="B13:C13"/>
    <mergeCell ref="B15:C15"/>
    <mergeCell ref="Z17:AC17"/>
    <mergeCell ref="Z27:AC27"/>
    <mergeCell ref="Z13:AC13"/>
    <mergeCell ref="D23:V23"/>
    <mergeCell ref="D14:W14"/>
    <mergeCell ref="D25:W25"/>
    <mergeCell ref="Z25:AC25"/>
    <mergeCell ref="D13:W13"/>
    <mergeCell ref="D16:W16"/>
    <mergeCell ref="Z16:AC16"/>
    <mergeCell ref="D19:Q19"/>
    <mergeCell ref="D24:T24"/>
    <mergeCell ref="D15:W15"/>
    <mergeCell ref="Z14:AC14"/>
    <mergeCell ref="Z15:AC15"/>
    <mergeCell ref="D20:V20"/>
    <mergeCell ref="D18:V18"/>
  </mergeCells>
  <phoneticPr fontId="0" type="noConversion"/>
  <conditionalFormatting sqref="Z27:AC27 AA11:AC15 Z10:Z15 Z5:AC5 Z25:AC25">
    <cfRule type="expression" dxfId="10" priority="31" stopIfTrue="1">
      <formula>#REF!=TRUE</formula>
    </cfRule>
    <cfRule type="expression" dxfId="9" priority="32" stopIfTrue="1">
      <formula>#REF!=TRUE</formula>
    </cfRule>
    <cfRule type="expression" dxfId="8" priority="33" stopIfTrue="1">
      <formula>OR(#REF!=TRUE,#REF!=TRUE)</formula>
    </cfRule>
  </conditionalFormatting>
  <conditionalFormatting sqref="Z16:AC16 Z17:Z24">
    <cfRule type="expression" dxfId="7" priority="6" stopIfTrue="1">
      <formula>#REF!=TRUE</formula>
    </cfRule>
    <cfRule type="expression" dxfId="6" priority="7" stopIfTrue="1">
      <formula>#REF!=TRUE</formula>
    </cfRule>
    <cfRule type="expression" dxfId="5" priority="8" stopIfTrue="1">
      <formula>OR(#REF!=TRUE,#REF!=TRUE)</formula>
    </cfRule>
  </conditionalFormatting>
  <conditionalFormatting sqref="F2">
    <cfRule type="expression" dxfId="4" priority="1" stopIfTrue="1">
      <formula>#REF!=TRUE</formula>
    </cfRule>
    <cfRule type="expression" dxfId="3" priority="2" stopIfTrue="1">
      <formula>$D$14=TRUE</formula>
    </cfRule>
  </conditionalFormatting>
  <conditionalFormatting sqref="F2">
    <cfRule type="expression" dxfId="2" priority="3" stopIfTrue="1">
      <formula>#REF!=TRUE</formula>
    </cfRule>
    <cfRule type="expression" dxfId="1" priority="4" stopIfTrue="1">
      <formula>$D$14=TRUE</formula>
    </cfRule>
    <cfRule type="expression" dxfId="0" priority="5" stopIfTrue="1">
      <formula>#REF!=TRUE</formula>
    </cfRule>
  </conditionalFormatting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  <ignoredErrors>
    <ignoredError sqref="F2:F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Label 5">
              <controlPr defaultSize="0" autoFill="0" autoLine="0" autoPict="0">
                <anchor moveWithCells="1" sizeWithCells="1">
                  <from>
                    <xdr:col>3</xdr:col>
                    <xdr:colOff>47625</xdr:colOff>
                    <xdr:row>28</xdr:row>
                    <xdr:rowOff>0</xdr:rowOff>
                  </from>
                  <to>
                    <xdr:col>3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AL48"/>
  <sheetViews>
    <sheetView showGridLines="0" zoomScale="150" zoomScaleNormal="150" workbookViewId="0">
      <selection activeCell="B39" sqref="B39:D39"/>
    </sheetView>
  </sheetViews>
  <sheetFormatPr baseColWidth="10" defaultColWidth="11.42578125" defaultRowHeight="12.75" x14ac:dyDescent="0.2"/>
  <cols>
    <col min="1" max="1" width="1" style="296" customWidth="1"/>
    <col min="2" max="2" width="11.42578125" style="296" customWidth="1"/>
    <col min="3" max="3" width="9.140625" style="296" customWidth="1"/>
    <col min="4" max="4" width="7.7109375" style="296" customWidth="1"/>
    <col min="5" max="5" width="5" style="296" customWidth="1"/>
    <col min="6" max="6" width="15.42578125" style="296" customWidth="1"/>
    <col min="7" max="7" width="14.7109375" style="296" customWidth="1"/>
    <col min="8" max="8" width="1" style="296" customWidth="1"/>
    <col min="9" max="9" width="11.7109375" style="296" customWidth="1"/>
    <col min="10" max="10" width="10.85546875" style="296" customWidth="1"/>
    <col min="11" max="11" width="8.85546875" style="296" customWidth="1"/>
    <col min="12" max="12" width="11.42578125" style="296" customWidth="1"/>
    <col min="13" max="19" width="11.42578125" style="296" hidden="1" customWidth="1"/>
    <col min="20" max="26" width="11.42578125" style="296" customWidth="1"/>
    <col min="27" max="16384" width="11.42578125" style="296"/>
  </cols>
  <sheetData>
    <row r="1" spans="1:35" ht="12.75" customHeight="1" x14ac:dyDescent="0.2">
      <c r="A1" s="297"/>
      <c r="B1" s="297"/>
      <c r="C1" s="297"/>
      <c r="D1" s="318"/>
      <c r="E1" s="318"/>
      <c r="F1" s="318"/>
      <c r="G1" s="318"/>
      <c r="H1" s="297"/>
      <c r="I1" s="297"/>
      <c r="J1" s="297"/>
      <c r="K1" s="297"/>
    </row>
    <row r="2" spans="1:35" s="232" customFormat="1" ht="15" customHeight="1" x14ac:dyDescent="0.2">
      <c r="A2" s="325"/>
      <c r="B2" s="85" t="s">
        <v>57</v>
      </c>
      <c r="C2" s="115"/>
      <c r="D2" s="614" t="str">
        <f>IF(Antrag!D12="","",Antrag!D12)</f>
        <v/>
      </c>
      <c r="E2" s="614"/>
      <c r="F2" s="614"/>
      <c r="G2" s="614"/>
      <c r="H2" s="326"/>
      <c r="I2" s="326"/>
      <c r="J2" s="326"/>
      <c r="K2" s="297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</row>
    <row r="3" spans="1:35" s="232" customFormat="1" ht="3.95" customHeight="1" x14ac:dyDescent="0.2">
      <c r="A3" s="325"/>
      <c r="B3" s="115"/>
      <c r="C3" s="115"/>
      <c r="D3" s="318"/>
      <c r="E3" s="318"/>
      <c r="F3" s="318"/>
      <c r="G3" s="318"/>
      <c r="H3" s="297"/>
      <c r="I3" s="297"/>
      <c r="J3" s="297"/>
      <c r="K3" s="297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</row>
    <row r="4" spans="1:35" s="232" customFormat="1" ht="15" customHeight="1" x14ac:dyDescent="0.2">
      <c r="A4" s="325"/>
      <c r="B4" s="85" t="s">
        <v>357</v>
      </c>
      <c r="C4" s="115"/>
      <c r="D4" s="614" t="str">
        <f>IF(Antrag!I22="","",CONCATENATE(Antrag!I22,", ",Antrag!U22," "))</f>
        <v/>
      </c>
      <c r="E4" s="614"/>
      <c r="F4" s="614"/>
      <c r="G4" s="614"/>
      <c r="H4" s="324"/>
      <c r="I4" s="324"/>
      <c r="J4" s="324"/>
      <c r="K4" s="297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</row>
    <row r="5" spans="1:35" ht="15" customHeight="1" x14ac:dyDescent="0.2">
      <c r="A5" s="297"/>
      <c r="B5" s="297"/>
      <c r="C5" s="297"/>
      <c r="D5" s="318"/>
      <c r="E5" s="318"/>
      <c r="F5" s="297"/>
      <c r="G5" s="297"/>
      <c r="H5" s="297"/>
      <c r="I5" s="297"/>
      <c r="J5" s="297"/>
      <c r="K5" s="297"/>
    </row>
    <row r="6" spans="1:35" ht="15" customHeight="1" x14ac:dyDescent="0.2">
      <c r="A6" s="297"/>
      <c r="B6" s="297"/>
      <c r="C6" s="297"/>
      <c r="D6" s="318"/>
      <c r="E6" s="318"/>
      <c r="F6" s="297"/>
      <c r="G6" s="297"/>
      <c r="H6" s="297"/>
      <c r="I6" s="297"/>
      <c r="J6" s="297"/>
      <c r="K6" s="297"/>
    </row>
    <row r="7" spans="1:35" ht="15" customHeight="1" x14ac:dyDescent="0.2">
      <c r="A7" s="297"/>
      <c r="B7" s="363" t="s">
        <v>396</v>
      </c>
      <c r="C7" s="297"/>
      <c r="D7" s="318"/>
      <c r="E7" s="318"/>
      <c r="F7" s="297"/>
      <c r="G7" s="297"/>
      <c r="H7" s="297"/>
      <c r="I7" s="297"/>
      <c r="J7" s="297"/>
      <c r="K7" s="297"/>
    </row>
    <row r="8" spans="1:35" ht="15" customHeight="1" x14ac:dyDescent="0.2">
      <c r="A8" s="297"/>
      <c r="B8" s="364" t="s">
        <v>397</v>
      </c>
      <c r="C8" s="297"/>
      <c r="D8" s="318"/>
      <c r="E8" s="318"/>
      <c r="F8" s="297"/>
      <c r="G8" s="297"/>
      <c r="H8" s="297"/>
      <c r="I8" s="297"/>
      <c r="J8" s="297"/>
      <c r="K8" s="297"/>
    </row>
    <row r="9" spans="1:35" ht="15" customHeight="1" x14ac:dyDescent="0.2">
      <c r="A9" s="297"/>
      <c r="B9" s="364" t="s">
        <v>398</v>
      </c>
      <c r="C9" s="297"/>
      <c r="D9" s="318"/>
      <c r="E9" s="318"/>
      <c r="F9" s="297"/>
      <c r="G9" s="297"/>
      <c r="H9" s="297"/>
      <c r="I9" s="297"/>
      <c r="J9" s="297"/>
      <c r="K9" s="297"/>
    </row>
    <row r="10" spans="1:35" ht="15" customHeight="1" x14ac:dyDescent="0.2">
      <c r="A10" s="297"/>
      <c r="B10" s="297"/>
      <c r="C10" s="297"/>
      <c r="D10" s="318"/>
      <c r="E10" s="318"/>
      <c r="F10" s="297"/>
      <c r="G10" s="297"/>
      <c r="H10" s="297"/>
      <c r="I10" s="297"/>
      <c r="J10" s="297"/>
      <c r="K10" s="297"/>
    </row>
    <row r="11" spans="1:35" ht="21.75" customHeight="1" x14ac:dyDescent="0.25">
      <c r="A11" s="297"/>
      <c r="B11" s="323" t="s">
        <v>356</v>
      </c>
      <c r="C11" s="297"/>
      <c r="D11" s="297"/>
      <c r="E11" s="297"/>
      <c r="F11" s="297"/>
      <c r="G11" s="297"/>
      <c r="H11" s="297"/>
      <c r="I11" s="297"/>
      <c r="J11" s="297"/>
      <c r="K11" s="297"/>
    </row>
    <row r="12" spans="1:35" x14ac:dyDescent="0.2">
      <c r="A12" s="297"/>
      <c r="B12" s="313" t="s">
        <v>355</v>
      </c>
      <c r="C12" s="297"/>
      <c r="D12" s="297"/>
      <c r="E12" s="297"/>
      <c r="F12" s="297"/>
      <c r="G12" s="297"/>
      <c r="H12" s="297"/>
      <c r="I12" s="297"/>
      <c r="J12" s="297"/>
      <c r="K12" s="297"/>
    </row>
    <row r="13" spans="1:35" x14ac:dyDescent="0.2">
      <c r="A13" s="297"/>
      <c r="B13" s="313" t="s">
        <v>354</v>
      </c>
      <c r="C13" s="297"/>
      <c r="D13" s="297"/>
      <c r="E13" s="297"/>
      <c r="F13" s="297"/>
      <c r="G13" s="297"/>
      <c r="H13" s="297"/>
      <c r="I13" s="297"/>
      <c r="J13" s="297"/>
      <c r="K13" s="297"/>
    </row>
    <row r="14" spans="1:35" x14ac:dyDescent="0.2">
      <c r="A14" s="297"/>
      <c r="B14" s="322" t="str">
        <f>IF([1]Gebäude!AK10=1,"Eine Kombination aus Klimabonus und den Zuschlägen für ein Passivhaus ist nicht möglich! (s.  auch Ziffer 7.1.2)","")</f>
        <v/>
      </c>
      <c r="C14" s="297"/>
      <c r="D14" s="297"/>
      <c r="E14" s="297"/>
      <c r="F14" s="297"/>
      <c r="G14" s="297"/>
      <c r="H14" s="297"/>
      <c r="I14" s="297"/>
      <c r="J14" s="297"/>
      <c r="K14" s="297"/>
    </row>
    <row r="15" spans="1:35" x14ac:dyDescent="0.2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P15" s="296" t="s">
        <v>353</v>
      </c>
    </row>
    <row r="16" spans="1:35" ht="18" customHeight="1" x14ac:dyDescent="0.2">
      <c r="A16" s="297"/>
      <c r="B16" s="297" t="s">
        <v>362</v>
      </c>
      <c r="C16" s="297"/>
      <c r="D16" s="297"/>
      <c r="E16" s="297"/>
      <c r="F16" s="297"/>
      <c r="G16" s="358" t="str">
        <f>IF(Antrag!AD86="","",Antrag!AD86)</f>
        <v/>
      </c>
      <c r="H16" s="297"/>
      <c r="I16" s="297"/>
      <c r="J16" s="297"/>
      <c r="K16" s="297"/>
      <c r="P16" s="321"/>
      <c r="Q16" s="321" t="s">
        <v>352</v>
      </c>
    </row>
    <row r="17" spans="1:17" x14ac:dyDescent="0.2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N17" s="317"/>
      <c r="O17" s="317"/>
      <c r="P17" s="320">
        <v>85</v>
      </c>
      <c r="Q17" s="317">
        <v>250</v>
      </c>
    </row>
    <row r="18" spans="1:17" ht="18.75" customHeight="1" x14ac:dyDescent="0.2">
      <c r="A18" s="297"/>
      <c r="B18" s="318" t="s">
        <v>351</v>
      </c>
      <c r="C18" s="297"/>
      <c r="D18" s="297"/>
      <c r="E18" s="297"/>
      <c r="F18" s="297"/>
      <c r="G18" s="359" t="str">
        <f>IF($N$18=1,$Q$16,IF($N$18=2,$P$17,IF($N$18=3,$P$18,IF($N$18=4,$P$19,IF($N$18=5,$P$20,IF($N$18=6,$P$21,IF($N$18=7,$P$22,IF($N$18=8,$P$23,IF($N$18=9,$P$24,"")))))))))</f>
        <v>&lt;&lt;&lt;  auswählen</v>
      </c>
      <c r="H18" s="297"/>
      <c r="I18" s="297"/>
      <c r="J18" s="297"/>
      <c r="K18" s="297"/>
      <c r="N18" s="317">
        <v>1</v>
      </c>
      <c r="O18" s="317"/>
      <c r="P18" s="319" t="s">
        <v>358</v>
      </c>
      <c r="Q18" s="317">
        <v>350</v>
      </c>
    </row>
    <row r="19" spans="1:17" x14ac:dyDescent="0.2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N19" s="317"/>
      <c r="O19" s="317"/>
      <c r="P19" s="320">
        <v>70</v>
      </c>
      <c r="Q19" s="317">
        <v>350</v>
      </c>
    </row>
    <row r="20" spans="1:17" x14ac:dyDescent="0.2">
      <c r="A20" s="297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N20" s="317"/>
      <c r="O20" s="317"/>
      <c r="P20" s="319" t="s">
        <v>359</v>
      </c>
      <c r="Q20" s="317">
        <v>450</v>
      </c>
    </row>
    <row r="21" spans="1:17" x14ac:dyDescent="0.2">
      <c r="A21" s="297"/>
      <c r="B21" s="318" t="s">
        <v>368</v>
      </c>
      <c r="C21" s="297"/>
      <c r="D21" s="297"/>
      <c r="E21" s="297"/>
      <c r="F21" s="297"/>
      <c r="G21" s="297"/>
      <c r="H21" s="297"/>
      <c r="I21" s="297"/>
      <c r="J21" s="360" t="str">
        <f>IF(N18=1,"________",VLOOKUP(G18,$P$16:$Q$24,2,FALSE))</f>
        <v>________</v>
      </c>
      <c r="N21" s="317"/>
      <c r="O21" s="317"/>
      <c r="P21" s="319">
        <v>55</v>
      </c>
      <c r="Q21" s="317">
        <v>450</v>
      </c>
    </row>
    <row r="22" spans="1:17" x14ac:dyDescent="0.2">
      <c r="A22" s="297"/>
      <c r="B22" s="318" t="s">
        <v>350</v>
      </c>
      <c r="C22" s="297"/>
      <c r="D22" s="297"/>
      <c r="E22" s="297"/>
      <c r="F22" s="297"/>
      <c r="G22" s="297"/>
      <c r="H22" s="297"/>
      <c r="I22" s="297"/>
      <c r="J22" s="297"/>
      <c r="K22" s="297"/>
      <c r="N22" s="317"/>
      <c r="O22" s="317"/>
      <c r="P22" s="320" t="s">
        <v>360</v>
      </c>
      <c r="Q22" s="317">
        <v>550</v>
      </c>
    </row>
    <row r="23" spans="1:17" x14ac:dyDescent="0.2">
      <c r="A23" s="297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P23" s="327">
        <v>40</v>
      </c>
      <c r="Q23" s="296">
        <v>550</v>
      </c>
    </row>
    <row r="24" spans="1:17" ht="18.75" customHeight="1" x14ac:dyDescent="0.2">
      <c r="A24" s="297"/>
      <c r="B24" s="313" t="s">
        <v>349</v>
      </c>
      <c r="C24" s="297"/>
      <c r="D24" s="297"/>
      <c r="E24" s="297"/>
      <c r="F24" s="297"/>
      <c r="G24" s="361" t="str">
        <f>IF(N18=1,"",G16*J21)</f>
        <v/>
      </c>
      <c r="H24" s="297"/>
      <c r="I24" s="297"/>
      <c r="J24" s="297"/>
      <c r="K24" s="297"/>
      <c r="P24" s="327" t="s">
        <v>361</v>
      </c>
      <c r="Q24" s="296">
        <v>650</v>
      </c>
    </row>
    <row r="25" spans="1:17" ht="18.75" customHeight="1" x14ac:dyDescent="0.2">
      <c r="A25" s="297"/>
      <c r="B25" s="313"/>
      <c r="C25" s="297"/>
      <c r="D25" s="297"/>
      <c r="E25" s="297"/>
      <c r="F25" s="297"/>
      <c r="G25" s="316"/>
      <c r="H25" s="297"/>
      <c r="I25" s="297"/>
      <c r="J25" s="297"/>
      <c r="K25" s="297"/>
    </row>
    <row r="26" spans="1:17" ht="18.75" customHeight="1" x14ac:dyDescent="0.2">
      <c r="A26" s="297"/>
      <c r="B26" s="313"/>
      <c r="C26" s="297"/>
      <c r="D26" s="297"/>
      <c r="E26" s="297"/>
      <c r="F26" s="297"/>
      <c r="G26" s="316"/>
      <c r="H26" s="297"/>
      <c r="I26" s="297"/>
      <c r="J26" s="297"/>
      <c r="K26" s="297"/>
    </row>
    <row r="27" spans="1:17" x14ac:dyDescent="0.2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</row>
    <row r="28" spans="1:17" x14ac:dyDescent="0.2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</row>
    <row r="29" spans="1:17" x14ac:dyDescent="0.2">
      <c r="A29" s="297"/>
      <c r="B29" s="315" t="s">
        <v>348</v>
      </c>
      <c r="C29" s="313"/>
      <c r="D29" s="313"/>
      <c r="E29" s="313"/>
      <c r="F29" s="313"/>
      <c r="G29" s="313"/>
      <c r="H29" s="297"/>
      <c r="I29" s="297"/>
      <c r="J29" s="297"/>
      <c r="K29" s="297"/>
    </row>
    <row r="30" spans="1:17" x14ac:dyDescent="0.2">
      <c r="A30" s="297"/>
      <c r="B30" s="313"/>
      <c r="C30" s="313"/>
      <c r="D30" s="313"/>
      <c r="E30" s="313"/>
      <c r="F30" s="313"/>
      <c r="G30" s="313"/>
      <c r="H30" s="297"/>
      <c r="I30" s="297"/>
      <c r="J30" s="297"/>
      <c r="K30" s="297"/>
    </row>
    <row r="31" spans="1:17" x14ac:dyDescent="0.2">
      <c r="A31" s="297"/>
      <c r="B31" s="313" t="s">
        <v>363</v>
      </c>
      <c r="C31" s="313"/>
      <c r="D31" s="313"/>
      <c r="E31" s="313"/>
      <c r="F31" s="313"/>
      <c r="G31" s="313"/>
      <c r="H31" s="297"/>
      <c r="I31" s="297"/>
      <c r="J31" s="297"/>
      <c r="K31" s="297"/>
    </row>
    <row r="32" spans="1:17" x14ac:dyDescent="0.2">
      <c r="A32" s="297"/>
      <c r="B32" s="313"/>
      <c r="C32" s="313"/>
      <c r="D32" s="313"/>
      <c r="E32" s="313"/>
      <c r="F32" s="313"/>
      <c r="G32" s="313"/>
      <c r="H32" s="297"/>
      <c r="I32" s="297"/>
      <c r="J32" s="297"/>
      <c r="K32" s="297"/>
    </row>
    <row r="33" spans="1:38" x14ac:dyDescent="0.2">
      <c r="A33" s="297"/>
      <c r="B33" s="313"/>
      <c r="C33" s="314" t="s">
        <v>347</v>
      </c>
      <c r="D33" s="313"/>
      <c r="E33" s="362" t="str">
        <f>IF($N$18=1,$Q$16,IF($N$18=2,$P$17,IF($N$18=3,$P$18,IF($N$18=4,$P$19,IF($N$18=5,$P$20,IF($N$18=6,$P$21,IF($N$18=7,$P$22,IF($N$18=8,$P$23,IF($N$18=9,$P$24,"")))))))))</f>
        <v>&lt;&lt;&lt;  auswählen</v>
      </c>
      <c r="F33" s="313"/>
      <c r="G33" s="313"/>
      <c r="H33" s="297"/>
      <c r="I33" s="297"/>
      <c r="J33" s="297"/>
      <c r="K33" s="297"/>
    </row>
    <row r="34" spans="1:38" x14ac:dyDescent="0.2">
      <c r="A34" s="297"/>
      <c r="B34" s="313"/>
      <c r="C34" s="313"/>
      <c r="D34" s="313"/>
      <c r="E34" s="313"/>
      <c r="F34" s="313"/>
      <c r="G34" s="313"/>
      <c r="H34" s="297"/>
      <c r="I34" s="297"/>
      <c r="J34" s="297"/>
      <c r="K34" s="297"/>
    </row>
    <row r="35" spans="1:38" x14ac:dyDescent="0.2">
      <c r="A35" s="297"/>
      <c r="B35" s="313" t="s">
        <v>364</v>
      </c>
      <c r="C35" s="313"/>
      <c r="D35" s="313"/>
      <c r="E35" s="313"/>
      <c r="F35" s="313"/>
      <c r="G35" s="313"/>
      <c r="H35" s="297"/>
      <c r="I35" s="297"/>
      <c r="J35" s="297"/>
      <c r="K35" s="297"/>
    </row>
    <row r="36" spans="1:38" x14ac:dyDescent="0.2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38" x14ac:dyDescent="0.2">
      <c r="A37" s="297"/>
      <c r="B37" s="297"/>
      <c r="C37" s="297"/>
      <c r="D37" s="297"/>
      <c r="E37" s="297"/>
      <c r="F37" s="297"/>
      <c r="G37" s="297"/>
      <c r="H37" s="297"/>
      <c r="I37" s="297"/>
      <c r="J37" s="297"/>
      <c r="K37" s="297"/>
    </row>
    <row r="38" spans="1:38" x14ac:dyDescent="0.2">
      <c r="A38" s="297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</row>
    <row r="39" spans="1:38" ht="24.6" customHeight="1" x14ac:dyDescent="0.2">
      <c r="A39" s="297"/>
      <c r="B39" s="615"/>
      <c r="C39" s="616"/>
      <c r="D39" s="616"/>
      <c r="E39" s="311"/>
      <c r="F39" s="617"/>
      <c r="G39" s="617"/>
      <c r="H39" s="617"/>
      <c r="I39" s="617"/>
      <c r="J39" s="617"/>
      <c r="K39" s="310"/>
      <c r="L39" s="310"/>
      <c r="M39" s="310"/>
      <c r="N39" s="305"/>
      <c r="O39" s="305"/>
      <c r="U39" s="305"/>
      <c r="V39" s="305"/>
      <c r="W39" s="305"/>
      <c r="X39" s="305"/>
      <c r="Y39" s="306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298"/>
      <c r="AL39" s="298"/>
    </row>
    <row r="40" spans="1:38" ht="14.25" x14ac:dyDescent="0.2">
      <c r="A40" s="297"/>
      <c r="B40" s="309" t="s">
        <v>346</v>
      </c>
      <c r="C40" s="308"/>
      <c r="D40" s="308"/>
      <c r="E40" s="308"/>
      <c r="F40" s="309" t="s">
        <v>236</v>
      </c>
      <c r="G40" s="308"/>
      <c r="H40" s="328">
        <f>Antrag!D12</f>
        <v>0</v>
      </c>
      <c r="I40" s="308"/>
      <c r="J40" s="308"/>
      <c r="K40" s="307"/>
      <c r="L40" s="305"/>
      <c r="M40" s="305"/>
      <c r="N40" s="305"/>
      <c r="O40" s="305"/>
      <c r="U40" s="305"/>
      <c r="V40" s="305"/>
      <c r="W40" s="305"/>
      <c r="X40" s="305"/>
      <c r="Y40" s="306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4"/>
      <c r="AK40" s="298"/>
      <c r="AL40" s="298"/>
    </row>
    <row r="41" spans="1:38" ht="14.25" x14ac:dyDescent="0.2">
      <c r="A41" s="297"/>
      <c r="B41" s="309"/>
      <c r="C41" s="308"/>
      <c r="D41" s="308"/>
      <c r="E41" s="308"/>
      <c r="F41" s="308"/>
      <c r="G41" s="308"/>
      <c r="H41" s="308"/>
      <c r="I41" s="308"/>
      <c r="J41" s="308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6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4"/>
      <c r="AK41" s="298"/>
      <c r="AL41" s="298"/>
    </row>
    <row r="42" spans="1:38" ht="14.25" x14ac:dyDescent="0.2">
      <c r="A42" s="297"/>
      <c r="B42" s="309"/>
      <c r="C42" s="308"/>
      <c r="D42" s="308"/>
      <c r="E42" s="308"/>
      <c r="F42" s="308"/>
      <c r="G42" s="308"/>
      <c r="H42" s="308"/>
      <c r="I42" s="308"/>
      <c r="J42" s="308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6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4"/>
      <c r="AK42" s="298"/>
      <c r="AL42" s="298"/>
    </row>
    <row r="43" spans="1:38" ht="14.25" x14ac:dyDescent="0.2">
      <c r="A43" s="297"/>
      <c r="B43" s="309"/>
      <c r="C43" s="308"/>
      <c r="D43" s="308"/>
      <c r="E43" s="308"/>
      <c r="F43" s="308"/>
      <c r="G43" s="308"/>
      <c r="H43" s="308"/>
      <c r="I43" s="308"/>
      <c r="J43" s="308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6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4"/>
      <c r="AK43" s="298"/>
      <c r="AL43" s="298"/>
    </row>
    <row r="44" spans="1:38" ht="23.1" customHeight="1" x14ac:dyDescent="0.2">
      <c r="A44" s="297"/>
      <c r="B44" s="615"/>
      <c r="C44" s="616"/>
      <c r="D44" s="616"/>
      <c r="E44" s="311"/>
      <c r="F44" s="617"/>
      <c r="G44" s="617"/>
      <c r="H44" s="617"/>
      <c r="I44" s="617"/>
      <c r="J44" s="617"/>
      <c r="K44" s="310"/>
      <c r="L44" s="310"/>
      <c r="M44" s="310"/>
      <c r="N44" s="305"/>
      <c r="O44" s="305"/>
      <c r="U44" s="305"/>
      <c r="V44" s="305"/>
      <c r="W44" s="305"/>
      <c r="X44" s="305"/>
      <c r="Y44" s="306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298"/>
      <c r="AL44" s="298"/>
    </row>
    <row r="45" spans="1:38" ht="14.25" x14ac:dyDescent="0.2">
      <c r="A45" s="297"/>
      <c r="B45" s="309" t="s">
        <v>346</v>
      </c>
      <c r="C45" s="308"/>
      <c r="D45" s="308"/>
      <c r="E45" s="308"/>
      <c r="F45" s="309" t="s">
        <v>345</v>
      </c>
      <c r="G45" s="308"/>
      <c r="H45" s="308" t="s">
        <v>344</v>
      </c>
      <c r="J45" s="308"/>
      <c r="K45" s="307"/>
      <c r="L45" s="305"/>
      <c r="M45" s="305"/>
      <c r="N45" s="305"/>
      <c r="O45" s="305"/>
      <c r="U45" s="305"/>
      <c r="V45" s="305"/>
      <c r="W45" s="305"/>
      <c r="X45" s="305"/>
      <c r="Y45" s="306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4"/>
      <c r="AK45" s="298"/>
      <c r="AL45" s="298"/>
    </row>
    <row r="46" spans="1:38" ht="16.5" x14ac:dyDescent="0.25">
      <c r="A46" s="297"/>
      <c r="B46" s="300"/>
      <c r="C46" s="298"/>
      <c r="D46" s="298"/>
      <c r="E46" s="298"/>
      <c r="F46" s="303" t="s">
        <v>343</v>
      </c>
      <c r="G46" s="298"/>
      <c r="H46" s="298"/>
      <c r="I46" s="298"/>
      <c r="J46" s="298"/>
      <c r="K46" s="298"/>
      <c r="L46" s="298"/>
      <c r="M46" s="298"/>
      <c r="N46" s="298"/>
      <c r="O46" s="298"/>
      <c r="U46" s="298"/>
      <c r="V46" s="298"/>
      <c r="W46" s="298"/>
      <c r="X46" s="298"/>
      <c r="Y46" s="300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9"/>
      <c r="AK46" s="298"/>
      <c r="AL46" s="298"/>
    </row>
    <row r="47" spans="1:38" ht="16.5" x14ac:dyDescent="0.25">
      <c r="A47" s="297"/>
      <c r="B47" s="301"/>
      <c r="C47" s="301"/>
      <c r="D47" s="301"/>
      <c r="E47" s="301"/>
      <c r="F47" s="302" t="s">
        <v>342</v>
      </c>
      <c r="G47" s="298"/>
      <c r="H47" s="298"/>
      <c r="I47" s="298"/>
      <c r="J47" s="298"/>
      <c r="K47" s="301"/>
      <c r="L47" s="301"/>
      <c r="M47" s="301"/>
      <c r="N47" s="301"/>
      <c r="O47" s="301"/>
      <c r="U47" s="298"/>
      <c r="V47" s="298"/>
      <c r="W47" s="298"/>
      <c r="X47" s="298"/>
      <c r="Y47" s="300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9"/>
      <c r="AK47" s="298"/>
      <c r="AL47" s="298"/>
    </row>
    <row r="48" spans="1:38" x14ac:dyDescent="0.2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</row>
  </sheetData>
  <sheetProtection algorithmName="SHA-512" hashValue="ZtKZER3Js7fZpqiWZIRDpU4iLZdwoaQVHTd0gk8/C/cBJ+R9sdlF5TDZwqrUoPOSu/ySfeiX4uYeYvRlPDWCAQ==" saltValue="c+Tu3pVQz5kh3LYT5Ds8hQ==" spinCount="100000" sheet="1" objects="1" scenarios="1"/>
  <mergeCells count="6">
    <mergeCell ref="D2:G2"/>
    <mergeCell ref="D4:G4"/>
    <mergeCell ref="B39:D39"/>
    <mergeCell ref="B44:D44"/>
    <mergeCell ref="F39:J39"/>
    <mergeCell ref="F44:J44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print="0" autoLine="0" autoPict="0">
                <anchor moveWithCells="1">
                  <from>
                    <xdr:col>3</xdr:col>
                    <xdr:colOff>476250</xdr:colOff>
                    <xdr:row>17</xdr:row>
                    <xdr:rowOff>76200</xdr:rowOff>
                  </from>
                  <to>
                    <xdr:col>5</xdr:col>
                    <xdr:colOff>457200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Antrag</vt:lpstr>
      <vt:lpstr>4.1 Mod.-Landesmittel</vt:lpstr>
      <vt:lpstr>4.2 Neubau Effizienzhs. </vt:lpstr>
      <vt:lpstr>4.3 Mod.-KFW Sanieren</vt:lpstr>
      <vt:lpstr>4.4 KfW Altersgerecht Umbauen</vt:lpstr>
      <vt:lpstr>Anlage Klimabonus</vt:lpstr>
      <vt:lpstr>'4.2 Neubau Effizienzhs. '!Druckbereich</vt:lpstr>
      <vt:lpstr>'4.3 Mod.-KFW Sanieren'!Druckbereich</vt:lpstr>
      <vt:lpstr>'4.4 KfW Altersgerecht Umbauen'!Druckbereich</vt:lpstr>
      <vt:lpstr>'Anlage Klimabonus'!Druckbereich</vt:lpstr>
    </vt:vector>
  </TitlesOfParts>
  <Company>Helaba FFM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Modernisierungsprogramm</dc:title>
  <dc:creator>a532203</dc:creator>
  <cp:lastModifiedBy>Walden, Manja</cp:lastModifiedBy>
  <cp:lastPrinted>2023-09-15T07:52:15Z</cp:lastPrinted>
  <dcterms:created xsi:type="dcterms:W3CDTF">2003-02-05T14:06:00Z</dcterms:created>
  <dcterms:modified xsi:type="dcterms:W3CDTF">2023-09-15T11:31:02Z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0193-9444-4B61-48B0</vt:lpwstr>
  </property>
  <property fmtid="{D5CDD505-2E9C-101B-9397-08002B2CF9AE}" pid="3" name="MSIP_Label_ace05a39-0b2c-4225-8b72-da65bfad9769_Enabled">
    <vt:lpwstr>true</vt:lpwstr>
  </property>
  <property fmtid="{D5CDD505-2E9C-101B-9397-08002B2CF9AE}" pid="4" name="MSIP_Label_ace05a39-0b2c-4225-8b72-da65bfad9769_SetDate">
    <vt:lpwstr>2023-09-15T07:52:33Z</vt:lpwstr>
  </property>
  <property fmtid="{D5CDD505-2E9C-101B-9397-08002B2CF9AE}" pid="5" name="MSIP_Label_ace05a39-0b2c-4225-8b72-da65bfad9769_Method">
    <vt:lpwstr>Privileged</vt:lpwstr>
  </property>
  <property fmtid="{D5CDD505-2E9C-101B-9397-08002B2CF9AE}" pid="6" name="MSIP_Label_ace05a39-0b2c-4225-8b72-da65bfad9769_Name">
    <vt:lpwstr>C1</vt:lpwstr>
  </property>
  <property fmtid="{D5CDD505-2E9C-101B-9397-08002B2CF9AE}" pid="7" name="MSIP_Label_ace05a39-0b2c-4225-8b72-da65bfad9769_SiteId">
    <vt:lpwstr>115d6c2e-8bd5-4b53-8ba7-86a5266426c5</vt:lpwstr>
  </property>
  <property fmtid="{D5CDD505-2E9C-101B-9397-08002B2CF9AE}" pid="8" name="MSIP_Label_ace05a39-0b2c-4225-8b72-da65bfad9769_ActionId">
    <vt:lpwstr>da61f9aa-1059-4b7c-82b0-bd0405b7d324</vt:lpwstr>
  </property>
  <property fmtid="{D5CDD505-2E9C-101B-9397-08002B2CF9AE}" pid="9" name="MSIP_Label_ace05a39-0b2c-4225-8b72-da65bfad9769_ContentBits">
    <vt:lpwstr>0</vt:lpwstr>
  </property>
</Properties>
</file>