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qdddn7JhSlrpczWz9EXVcGUTVu6bnSS90r3iTx6NlKRjmBE7pUy13j0VLyd1PJfroixsTfDbIp1h4M0Z8Ddjg==" workbookSaltValue="dowbO6u6vLwyf2wD+Q29Cw==" workbookSpinCount="100000" lockStructure="1"/>
  <bookViews>
    <workbookView xWindow="240" yWindow="165" windowWidth="14805" windowHeight="7950"/>
  </bookViews>
  <sheets>
    <sheet name="Abruf" sheetId="1" r:id="rId1"/>
    <sheet name="Datensatz" sheetId="2" r:id="rId2"/>
    <sheet name="Bankverbindungen" sheetId="5" state="hidden" r:id="rId3"/>
    <sheet name="Tranchen" sheetId="3" state="hidden" r:id="rId4"/>
    <sheet name="Ü.HMdF" sheetId="4" state="hidden" r:id="rId5"/>
  </sheets>
  <externalReferences>
    <externalReference r:id="rId6"/>
    <externalReference r:id="rId7"/>
    <externalReference r:id="rId8"/>
  </externalReferences>
  <definedNames>
    <definedName name="_AMO_UniqueIdentifier" hidden="1">"'d854b813-4fbd-4bed-a092-6439dbb87797'"</definedName>
    <definedName name="_FilterDatabase" localSheetId="4" hidden="1">Ü.HMdF!$A$1:$R$262</definedName>
    <definedName name="_xlnm._FilterDatabase" localSheetId="2" hidden="1">Bankverbindungen!$B$1:$T$779</definedName>
    <definedName name="_xlnm._FilterDatabase" localSheetId="4" hidden="1">Ü.HMdF!$A$1:$V$263</definedName>
    <definedName name="Beschluss" localSheetId="2">#REF!</definedName>
    <definedName name="Beschluss">#REF!</definedName>
    <definedName name="Beschlussfasser" localSheetId="2">#REF!</definedName>
    <definedName name="Beschlussfasser">#REF!</definedName>
    <definedName name="_xlnm.Print_Area" localSheetId="0">Abruf!$A$1:$L$73</definedName>
    <definedName name="Gebietskörperschaft__Darlehensnehmer__Dropdown_Auswahl" localSheetId="2">#REF!</definedName>
    <definedName name="Gebietskörperschaft__Darlehensnehmer__Dropdown_Auswahl">#REF!</definedName>
    <definedName name="GKZ" localSheetId="2">'[1]180828 Übersicht alle Programme'!#REF!</definedName>
    <definedName name="GKZ">'[1]180828 Übersicht alle Programme'!#REF!</definedName>
    <definedName name="INv" localSheetId="2">#REF!</definedName>
    <definedName name="INv">#REF!</definedName>
    <definedName name="KIP">'[1]KIP I '!$C$1:$J$448</definedName>
    <definedName name="Kommune" localSheetId="2">[2]Abruf!$E$28</definedName>
    <definedName name="Kommune">Abruf!$E$28</definedName>
    <definedName name="Kommunen">[1]Kommunen!$A$1:$G$258</definedName>
    <definedName name="Liste" localSheetId="2">#REF!</definedName>
    <definedName name="Liste">#REF!</definedName>
    <definedName name="Matrix">'[1]Einwohnerzahlen 31.12.2016'!$C$2:$F$433</definedName>
    <definedName name="SchuSchi">[1]Schutzschirm!$A$4:$E$103</definedName>
    <definedName name="SchuSchi2">[1]Schutzschirm!$B$4:$E$103</definedName>
    <definedName name="Schutzschirm">[1]Schutzschirm!$A$3:$E$103</definedName>
    <definedName name="Tabelle2">'[3]Tabelle1 (2)'!$C$1:$J$448</definedName>
    <definedName name="Testdaten" localSheetId="2">#REF!</definedName>
    <definedName name="Testdaten">#REF!</definedName>
    <definedName name="Übersicht">Ü.HMdF!$A$1:$M$260</definedName>
    <definedName name="Verteiler" localSheetId="2">#REF!</definedName>
    <definedName name="Verteiler">#REF!</definedName>
    <definedName name="Werte" localSheetId="2">#REF!</definedName>
    <definedName name="Werte">#REF!</definedName>
    <definedName name="Z_0CEDBC68_41D3_49EB_B6B8_EA8FCB7EB474_.wvu.FilterData" localSheetId="4" hidden="1">Ü.HMdF!$A$1:$R$262</definedName>
    <definedName name="Z_1D9D4542_993C_45F2_A9E2_13C852BB169B_.wvu.FilterData" localSheetId="4" hidden="1">Ü.HMdF!$A$1:$D$260</definedName>
    <definedName name="Z_232DE601_11C3_4146_B471_A66E4E033B0D_.wvu.FilterData" localSheetId="4" hidden="1">Ü.HMdF!$A$1:$U$260</definedName>
    <definedName name="Z_3A3689A3_B192_4CFF_ACB0_A8514F1CEC7E_.wvu.FilterData" localSheetId="4" hidden="1">Ü.HMdF!$A$1:$R$263</definedName>
    <definedName name="Z_41B61ADA_D6E9_49D3_B2DE_7C08C41D7A66_.wvu.FilterData" localSheetId="4" hidden="1">Ü.HMdF!$A$1:$R$263</definedName>
    <definedName name="Z_44F5089A_6702_4EEB_8165_F0D10C178D46_.wvu.FilterData" localSheetId="4" hidden="1">Ü.HMdF!$A$1:$S$260</definedName>
    <definedName name="Z_4613686E_4709_438E_A07E_2066D35FB940_.wvu.FilterData" localSheetId="4" hidden="1">Ü.HMdF!$A$1:$R$262</definedName>
    <definedName name="Z_46C3B15F_C3DB_4D25_9C6A_87C9464D726E_.wvu.FilterData" localSheetId="4" hidden="1">Ü.HMdF!$A$1:$R$262</definedName>
    <definedName name="Z_4FDD92C6_1098_4F23_9E96_51DAC31808BF_.wvu.FilterData" localSheetId="4" hidden="1">Ü.HMdF!$A$1:$R$262</definedName>
    <definedName name="Z_5A1BC2C3_CFF4_439A_83B0_60A619B88B95_.wvu.FilterData" localSheetId="4" hidden="1">Ü.HMdF!$A$1:$R$263</definedName>
    <definedName name="Z_5AE8F679_16DF_4FCC_B31B_50374983D909_.wvu.FilterData" localSheetId="4" hidden="1">Ü.HMdF!$A$1:$S$260</definedName>
    <definedName name="Z_5BBDD2B1_21A7_4D0C_85BF_FD90C2E9ACAE_.wvu.FilterData" localSheetId="4" hidden="1">Ü.HMdF!$A$1:$R$263</definedName>
    <definedName name="Z_7A27EE2B_1629_4D7B_BDF0_742AC6591C41_.wvu.FilterData" localSheetId="4" hidden="1">Ü.HMdF!$A$1:$U$262</definedName>
    <definedName name="Z_82910AA5_B9A5_4024_A70C_0CF7B3F576A6_.wvu.FilterData" localSheetId="4" hidden="1">Ü.HMdF!$A$1:$U$260</definedName>
    <definedName name="Z_87F5C2D1_47B8_40B8_B1CA_B0A67879DE39_.wvu.FilterData" localSheetId="4" hidden="1">Ü.HMdF!$A$1:$R$262</definedName>
    <definedName name="Z_9AB32716_52EE_4FA7_BE1C_1B8E0FB48831_.wvu.FilterData" localSheetId="4" hidden="1">Ü.HMdF!$A$1:$R$263</definedName>
    <definedName name="Z_9B78A050_370D_4F10_A6BE_1C86CA7489F9_.wvu.FilterData" localSheetId="4" hidden="1">Ü.HMdF!$A$1:$R$263</definedName>
    <definedName name="Z_A65A0E25_E38F_499F_BB42_619A57B9439E_.wvu.FilterData" localSheetId="4" hidden="1">Ü.HMdF!$A$1:$R$263</definedName>
    <definedName name="Z_A9375214_3826_487E_9AB1_B9D55EE90B9E_.wvu.FilterData" localSheetId="4" hidden="1">Ü.HMdF!$A$1:$R$262</definedName>
    <definedName name="Z_BB75E2E3_DA60_413E_83DE_0BDC9596C5BB_.wvu.FilterData" localSheetId="4" hidden="1">Ü.HMdF!$A$1:$R$263</definedName>
    <definedName name="Z_C57B4062_04E0_4660_821A_5182F9AA900E_.wvu.FilterData" localSheetId="4" hidden="1">Ü.HMdF!$A$1:$U$260</definedName>
    <definedName name="Z_C7256035_1E36_416D_A226_44CE02E01AD4_.wvu.FilterData" localSheetId="4" hidden="1">Ü.HMdF!$A$1:$S$260</definedName>
    <definedName name="Z_C83FD73D_CF1A_420A_A548_9239407B8980_.wvu.FilterData" localSheetId="4" hidden="1">Ü.HMdF!$A$1:$R$262</definedName>
    <definedName name="Z_CBC4DED7_DE50_4537_9271_8C9E6B173A06_.wvu.FilterData" localSheetId="4" hidden="1">Ü.HMdF!$A$1:$R$263</definedName>
    <definedName name="Z_CE73E154_78C5_4B62_A888_0C987A9A69CB_.wvu.FilterData" localSheetId="4" hidden="1">Ü.HMdF!$A$1:$R$262</definedName>
    <definedName name="Z_E92A17EA_5F16_4BC3_BCEE_6DE137537F56_.wvu.FilterData" localSheetId="4" hidden="1">Ü.HMdF!$A$1:$R$262</definedName>
    <definedName name="Z_EE46A56A_8D6C_481F_9AD8_766518757302_.wvu.FilterData" localSheetId="4" hidden="1">Ü.HMdF!$A$1:$U$262</definedName>
    <definedName name="Z_F22B1D7B_AE1C_4671_8729_C871D5F2138F_.wvu.FilterData" localSheetId="4" hidden="1">Ü.HMdF!$A$1:$S$260</definedName>
    <definedName name="Z_F2D604D6_C044_443C_ACEB_14494232DB72_.wvu.FilterData" localSheetId="4" hidden="1">Ü.HMdF!$A$1:$R$263</definedName>
    <definedName name="Z_FD82E0E8_6F6A_4DAE_8954_0EC0C08F6BE1_.wvu.FilterData" localSheetId="4" hidden="1">Ü.HMdF!$A$1:$R$263</definedName>
  </definedNames>
  <calcPr calcId="162913"/>
</workbook>
</file>

<file path=xl/calcChain.xml><?xml version="1.0" encoding="utf-8"?>
<calcChain xmlns="http://schemas.openxmlformats.org/spreadsheetml/2006/main">
  <c r="S10" i="2" l="1"/>
  <c r="H10" i="2" l="1"/>
  <c r="G10" i="2"/>
  <c r="E10" i="2"/>
  <c r="D10" i="2"/>
  <c r="B27" i="1" l="1"/>
  <c r="T11" i="2" s="1"/>
  <c r="A27" i="1"/>
  <c r="E24" i="1"/>
  <c r="C10" i="2" l="1"/>
  <c r="C27" i="1"/>
  <c r="Y2" i="2" s="1"/>
  <c r="V2" i="2"/>
  <c r="X3" i="2"/>
  <c r="W3" i="2"/>
  <c r="AE3" i="2"/>
  <c r="V3" i="2"/>
  <c r="AF3" i="2"/>
  <c r="AD3" i="2"/>
  <c r="AC3" i="2"/>
  <c r="U3" i="2"/>
  <c r="P11" i="2"/>
  <c r="AB3" i="2"/>
  <c r="T3" i="2"/>
  <c r="S11" i="2"/>
  <c r="L2" i="2"/>
  <c r="G11" i="2"/>
  <c r="H11" i="2" s="1"/>
  <c r="Q11" i="2"/>
  <c r="F11" i="2"/>
  <c r="I11" i="2"/>
  <c r="B11" i="2"/>
  <c r="R11" i="2"/>
  <c r="O11" i="2"/>
  <c r="N11" i="2"/>
  <c r="K3" i="2"/>
  <c r="E11" i="2"/>
  <c r="D11" i="2"/>
  <c r="C11" i="2"/>
  <c r="A11" i="2"/>
  <c r="J3" i="2"/>
  <c r="I3" i="2"/>
  <c r="H3" i="2"/>
  <c r="R3" i="2"/>
  <c r="E3" i="2"/>
  <c r="D3" i="2"/>
  <c r="B3" i="2"/>
  <c r="Q3" i="2"/>
  <c r="G3" i="2"/>
  <c r="N3" i="2"/>
  <c r="L3" i="2"/>
  <c r="S3" i="2"/>
  <c r="P3" i="2"/>
  <c r="F3" i="2"/>
  <c r="M3" i="2"/>
  <c r="C3" i="2"/>
  <c r="O3" i="2"/>
  <c r="A3" i="2"/>
  <c r="B2" i="2"/>
  <c r="G2" i="2"/>
  <c r="Y3" i="2" l="1"/>
  <c r="Z3" i="2" s="1"/>
  <c r="A2" i="2"/>
  <c r="H2" i="2" l="1"/>
  <c r="S2" i="2" l="1"/>
  <c r="R2" i="2"/>
  <c r="Q2" i="2"/>
  <c r="P2" i="2"/>
  <c r="O2" i="2"/>
  <c r="N2" i="2"/>
  <c r="M2" i="2"/>
  <c r="K2" i="2"/>
  <c r="F2" i="2"/>
  <c r="E2" i="2"/>
  <c r="D2" i="2"/>
  <c r="C2" i="2"/>
</calcChain>
</file>

<file path=xl/comments1.xml><?xml version="1.0" encoding="utf-8"?>
<comments xmlns="http://schemas.openxmlformats.org/spreadsheetml/2006/main">
  <authors>
    <author>Autor</author>
  </authors>
  <commentList>
    <comment ref="N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Verzicht durch Kommune
am 12.03.19</t>
        </r>
      </text>
    </comment>
    <comment ref="N6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Verzicht durch Kommune gem. E-Mail vom 14.03.19
 </t>
        </r>
      </text>
    </comment>
  </commentList>
</comments>
</file>

<file path=xl/sharedStrings.xml><?xml version="1.0" encoding="utf-8"?>
<sst xmlns="http://schemas.openxmlformats.org/spreadsheetml/2006/main" count="17257" uniqueCount="3730">
  <si>
    <t xml:space="preserve">An die </t>
  </si>
  <si>
    <t>Wirtschafts- und Infrastrukturbank Hessen</t>
  </si>
  <si>
    <t>Zuständiger Ansprechpartner</t>
  </si>
  <si>
    <t>Gebäude / Gebäudeteil / Maßnahme</t>
  </si>
  <si>
    <t>PLZ, Ort</t>
  </si>
  <si>
    <t>Straße, Hausnummer</t>
  </si>
  <si>
    <t>Hiermit werden abgerufen</t>
  </si>
  <si>
    <t>Auszahlung</t>
  </si>
  <si>
    <t>Antragsnummer VORHABEN</t>
  </si>
  <si>
    <t>Kommune</t>
  </si>
  <si>
    <t>Zuschuss in Euro</t>
  </si>
  <si>
    <t>ggf. Kofinanzierungsanteil in Euro</t>
  </si>
  <si>
    <t>Dienstsiegel</t>
  </si>
  <si>
    <t>1. Unterschrift</t>
  </si>
  <si>
    <t>Name in Druckbuchstaben</t>
  </si>
  <si>
    <t>Amtsbezeichnung</t>
  </si>
  <si>
    <t>2. Unterschrift</t>
  </si>
  <si>
    <t>Kontoinhaber</t>
  </si>
  <si>
    <t>IBAN</t>
  </si>
  <si>
    <t>Kreditinstitut</t>
  </si>
  <si>
    <t>E-Mail</t>
  </si>
  <si>
    <t>Telefon</t>
  </si>
  <si>
    <t>1.Name in Druckbuchstaben</t>
  </si>
  <si>
    <t>1.Amtsbezeichnung</t>
  </si>
  <si>
    <t>2.Name in Druckbuchstaben</t>
  </si>
  <si>
    <t>2.Amtsbezeichnung</t>
  </si>
  <si>
    <t>Mittelabruf Investitionsprogramm HESSENKASSE</t>
  </si>
  <si>
    <t>63067 Offenbach am Main</t>
  </si>
  <si>
    <t>Kurzbeschreibung Maßnahme</t>
  </si>
  <si>
    <t>ggf. Kofinanzierungsdarlehen in Euro</t>
  </si>
  <si>
    <r>
      <rPr>
        <b/>
        <sz val="10.5"/>
        <color theme="1"/>
        <rFont val="Webdings"/>
        <family val="1"/>
        <charset val="2"/>
      </rPr>
      <t>i</t>
    </r>
    <r>
      <rPr>
        <b/>
        <i/>
        <sz val="10.5"/>
        <color theme="1"/>
        <rFont val="Arial"/>
        <family val="2"/>
      </rPr>
      <t xml:space="preserve"> Das Kofinanzierungsdarlehen wird jährlich zum 15. Dezember ausgezahlt</t>
    </r>
  </si>
  <si>
    <r>
      <rPr>
        <b/>
        <sz val="10.5"/>
        <color theme="1"/>
        <rFont val="Webdings"/>
        <family val="1"/>
        <charset val="2"/>
      </rPr>
      <t>i</t>
    </r>
    <r>
      <rPr>
        <b/>
        <i/>
        <sz val="10.5"/>
        <color theme="1"/>
        <rFont val="Arial"/>
        <family val="2"/>
      </rPr>
      <t xml:space="preserve"> Sofern der Kofinanzierungsanteil durch die Kommune erbracht wird, bestätigt diese hiermit die Erbringung der Kofinanzierung durch Eigenmittel.</t>
    </r>
  </si>
  <si>
    <r>
      <t xml:space="preserve">Antragsnummer VORHABEN 
</t>
    </r>
    <r>
      <rPr>
        <sz val="10.5"/>
        <color theme="1"/>
        <rFont val="Arial"/>
        <family val="2"/>
      </rPr>
      <t>(siehe Förderliste)</t>
    </r>
  </si>
  <si>
    <r>
      <rPr>
        <b/>
        <sz val="10.5"/>
        <color theme="1"/>
        <rFont val="Webdings"/>
        <family val="1"/>
        <charset val="2"/>
      </rPr>
      <t>i</t>
    </r>
    <r>
      <rPr>
        <b/>
        <i/>
        <sz val="10.5"/>
        <color theme="1"/>
        <rFont val="Arial"/>
        <family val="2"/>
      </rPr>
      <t xml:space="preserve"> Eine Belegliste bzw. der Verwendungsnachweis ist dem Abrufformular beizufügen (Bei Tilgung von Investitionskrediten bspw. Darlehensvertrag oder Abbuchungsbenachrichtigung / Leistungsanforderung)</t>
    </r>
  </si>
  <si>
    <t>k.A.</t>
  </si>
  <si>
    <r>
      <rPr>
        <b/>
        <sz val="10.5"/>
        <rFont val="Webdings"/>
        <family val="1"/>
        <charset val="2"/>
      </rPr>
      <t>i</t>
    </r>
    <r>
      <rPr>
        <b/>
        <i/>
        <sz val="10.5"/>
        <rFont val="Arial"/>
        <family val="2"/>
      </rPr>
      <t xml:space="preserve"> Fällt der 15.  nicht auf einen Bankarbeitstag erfolgt die Auszahlung am darauffolgenden Bankarbeitstag.</t>
    </r>
  </si>
  <si>
    <t>Bitte senden Sie dieses Formular im Excel-Format zusätzlich an hessenkasse@wibank.de</t>
  </si>
  <si>
    <t>Antragsnummer Kommune</t>
  </si>
  <si>
    <t>Tranche 10: Di. 15.06.2021</t>
  </si>
  <si>
    <t>Tranche 11: Mi. 15.09.2021</t>
  </si>
  <si>
    <t>Tranche 12: Mi. 15.12.2021</t>
  </si>
  <si>
    <t>Tranche 13: Di. 15.03.2022</t>
  </si>
  <si>
    <t>Tranche 14: Mi. 15.06.2022</t>
  </si>
  <si>
    <t>Tranche 15: Do. 15.09.2022</t>
  </si>
  <si>
    <t>Tranche 16: Do. 15.12.2022</t>
  </si>
  <si>
    <t>Tranche 17: Mi. 15.03.2023</t>
  </si>
  <si>
    <t>Tranche 18: Do. 15.06.2023</t>
  </si>
  <si>
    <t>Tranche 19: Fr. 15.09.2023</t>
  </si>
  <si>
    <t>Tranche 20: Fr. 15.12.2023</t>
  </si>
  <si>
    <t>Tranche 21: Fr. 15.03.2024</t>
  </si>
  <si>
    <t>Tranche 22: Mo. 17.06.2024</t>
  </si>
  <si>
    <t>Tranche 23: Mo. 16.09.2024</t>
  </si>
  <si>
    <t>Tranche 24: Mo. 16.12.2024</t>
  </si>
  <si>
    <t>Tranche  2: Mo. 17.06.2019</t>
  </si>
  <si>
    <t>Tranche  3: Mo. 16.09.2019</t>
  </si>
  <si>
    <t>Tranche  4: Mo. 16.12.2019</t>
  </si>
  <si>
    <t>Tranche  5: Mo. 16.03.2020</t>
  </si>
  <si>
    <t>Tranche  6: Mo. 15.06.2020</t>
  </si>
  <si>
    <t>Tranche  7: Di. 15.09.2020</t>
  </si>
  <si>
    <t>Tranche  8: Di. 15.12.2020</t>
  </si>
  <si>
    <t>Tranche  9: Mo. 15.03.2021</t>
  </si>
  <si>
    <t>gewuenschtes Abloesedatum</t>
  </si>
  <si>
    <t>gewünschte Tranche / Valuta</t>
  </si>
  <si>
    <t>Kaiserleistraße 29-35</t>
  </si>
  <si>
    <t>Die Wirtschaftlichkeitsbetrachtung ist zu dokumentieren und bei Anforderung vorzulegen.</t>
  </si>
  <si>
    <t xml:space="preserve">Der Fördermittelempfänger/Darlehensnehmer bestätigt, dass er bei der Planung der angemeldeten Maßnahme </t>
  </si>
  <si>
    <t>Der Fördermittelempfänger/Darlehensnehmer versichert, dass mit der Maßnahme im Sinne der</t>
  </si>
  <si>
    <t xml:space="preserve"> Förderrichtlinie begonnen wurde und dass die abgerufenen Mittel innerhalb von zwei Monaten </t>
  </si>
  <si>
    <t xml:space="preserve">nach Auszahlung für fällige Rechnungen im Rahmen des Zuwendungszwecks benötigt werden. </t>
  </si>
  <si>
    <t xml:space="preserve">Wirtschaftlichkeitsbetrachtungen herangezogen hat bzw. bei der Durchführung der Maßnahme </t>
  </si>
  <si>
    <t xml:space="preserve">heranziehen wird und die Grundsätze der Wirtschaftlichkeit und Sparsamkeit beachtet. </t>
  </si>
  <si>
    <t>HC - 533200 ("HESSENKASSE")</t>
  </si>
  <si>
    <t>- Bitte auswählen -</t>
  </si>
  <si>
    <t>GKZ</t>
  </si>
  <si>
    <t>Kommunen</t>
  </si>
  <si>
    <t>Eingang elektronisch</t>
  </si>
  <si>
    <t xml:space="preserve">Eingang per Post </t>
  </si>
  <si>
    <t>Datum Antrag</t>
  </si>
  <si>
    <t>Zuschuss</t>
  </si>
  <si>
    <t>Eigenanteil</t>
  </si>
  <si>
    <t xml:space="preserve">Investitionsvolumen </t>
  </si>
  <si>
    <t>Reduzierung möglich?</t>
  </si>
  <si>
    <t>Wahlrecht ausgeübt?</t>
  </si>
  <si>
    <t>Anteil KoFi</t>
  </si>
  <si>
    <t>Prüfvermerk RPA liegt vor 
(Laut Antrag)</t>
  </si>
  <si>
    <t>Prüfvermerk RPA liegt vor 
(HMDF)</t>
  </si>
  <si>
    <t>Darlehen WIBank</t>
  </si>
  <si>
    <t xml:space="preserve">Bescheidung am </t>
  </si>
  <si>
    <t xml:space="preserve">Aktenzeichen Bescheid </t>
  </si>
  <si>
    <t>Bescheid bestandskräftig</t>
  </si>
  <si>
    <t>SAP</t>
  </si>
  <si>
    <t>Eigenanteil gem DS Kontingent</t>
  </si>
  <si>
    <t>SAP-Partner</t>
  </si>
  <si>
    <t>PLZ</t>
  </si>
  <si>
    <t>ABTSTEINACH</t>
  </si>
  <si>
    <t>ja</t>
  </si>
  <si>
    <t>Nein</t>
  </si>
  <si>
    <t>FV5018 A-00006-IV4/2</t>
  </si>
  <si>
    <t>69518</t>
  </si>
  <si>
    <t>AHNATAL</t>
  </si>
  <si>
    <t>nein</t>
  </si>
  <si>
    <t>FV5018 A-00351-IV4/2</t>
  </si>
  <si>
    <t>34292</t>
  </si>
  <si>
    <t>ALHEIM</t>
  </si>
  <si>
    <t xml:space="preserve">ja </t>
  </si>
  <si>
    <t>FV5018 A-00330-IV4/2</t>
  </si>
  <si>
    <t>36211</t>
  </si>
  <si>
    <t>ALLENDORF (LUMDA), STADT</t>
  </si>
  <si>
    <t>FV5018 A-00199-IV4/2</t>
  </si>
  <si>
    <t>35469</t>
  </si>
  <si>
    <t>ALSBACH-HAEHNLEIN</t>
  </si>
  <si>
    <t>FV5018 A-00029-IV4/2</t>
  </si>
  <si>
    <t>64665</t>
  </si>
  <si>
    <t>ALSFELD, STADT</t>
  </si>
  <si>
    <t>FV5018 A-00285-IV4/2</t>
  </si>
  <si>
    <t>36304</t>
  </si>
  <si>
    <t>ALTENSTADT</t>
  </si>
  <si>
    <t>FV5018 A-00173-IV4/2</t>
  </si>
  <si>
    <t>63674</t>
  </si>
  <si>
    <t>AMOENEBURG, STADT</t>
  </si>
  <si>
    <t>FV5018 A-00262-IV4/2</t>
  </si>
  <si>
    <t>35287</t>
  </si>
  <si>
    <t>ANGELBURG</t>
  </si>
  <si>
    <t>FV5018 A-00263-IV4/2</t>
  </si>
  <si>
    <t>35719</t>
  </si>
  <si>
    <t>ANTRIFTTAL</t>
  </si>
  <si>
    <t>FV5018 A-00286-IV4/2</t>
  </si>
  <si>
    <t>36326</t>
  </si>
  <si>
    <t>ASSLAR, STADT</t>
  </si>
  <si>
    <t>FV5018 A-00218-IV4/2</t>
  </si>
  <si>
    <t>35614</t>
  </si>
  <si>
    <t>BABENHAUSEN, STADT</t>
  </si>
  <si>
    <t>FV5018 A-00030-IV4/2</t>
  </si>
  <si>
    <t>64832</t>
  </si>
  <si>
    <t>BAD CAMBERG, STADT</t>
  </si>
  <si>
    <t>FV5018 A-00244-IV4/2</t>
  </si>
  <si>
    <t>65520</t>
  </si>
  <si>
    <t>BAD ENDBACH</t>
  </si>
  <si>
    <t>FV5018 A-00264-IV4/2</t>
  </si>
  <si>
    <t>35080</t>
  </si>
  <si>
    <t>BAD NAUHEIM, STADT</t>
  </si>
  <si>
    <t>FV5018 A-00174-IV4/2</t>
  </si>
  <si>
    <t>61231</t>
  </si>
  <si>
    <t>BAD SODEN-SALMUENSTER, STADT</t>
  </si>
  <si>
    <t>FV5018 A-00083-IV4/2</t>
  </si>
  <si>
    <t>63628</t>
  </si>
  <si>
    <t>BAD VILBEL, STADT</t>
  </si>
  <si>
    <t>FV5018 A-00175-IV4/2</t>
  </si>
  <si>
    <t>61118</t>
  </si>
  <si>
    <t>BAD WILDUNGEN, STADT</t>
  </si>
  <si>
    <t>FV5018 A-00411-IV4/2</t>
  </si>
  <si>
    <t>34537</t>
  </si>
  <si>
    <t>BAD ZWESTEN</t>
  </si>
  <si>
    <t>FV5018 A-00407-IV4/2</t>
  </si>
  <si>
    <t>BATTENBERG (EDER), STADT</t>
  </si>
  <si>
    <t>FV5018 A-00412-IV4/2</t>
  </si>
  <si>
    <t>35088</t>
  </si>
  <si>
    <t>BAUNATAL, STADT</t>
  </si>
  <si>
    <t>FV5018 A-00353-IV4/2</t>
  </si>
  <si>
    <t>34225</t>
  </si>
  <si>
    <t>BEBRA, STADT</t>
  </si>
  <si>
    <t>FV5018 A-00332-IV4/2</t>
  </si>
  <si>
    <t>36179</t>
  </si>
  <si>
    <t>BENSHEIM, STADT</t>
  </si>
  <si>
    <t>FV5018 A-00007-IV4/2</t>
  </si>
  <si>
    <t>64625</t>
  </si>
  <si>
    <t>BERKATAL</t>
  </si>
  <si>
    <t>FV5018 A-00433-IV4/2</t>
  </si>
  <si>
    <t>37297</t>
  </si>
  <si>
    <t>BESELICH</t>
  </si>
  <si>
    <t>FV5018 A-00242-IV4/2</t>
  </si>
  <si>
    <t>BIBLIS</t>
  </si>
  <si>
    <t>FV5018 A-00008-IV4/2</t>
  </si>
  <si>
    <t>68647</t>
  </si>
  <si>
    <t>BICKENBACH</t>
  </si>
  <si>
    <t>FV5018 A-00031-IV4/2</t>
  </si>
  <si>
    <t>64404</t>
  </si>
  <si>
    <t>BIEBESHEIM AM RHEIN</t>
  </si>
  <si>
    <t>FV5018 A-00053-IV4/2</t>
  </si>
  <si>
    <t>64584</t>
  </si>
  <si>
    <t>BIEDENKOPF, STADT</t>
  </si>
  <si>
    <t>FV5018 A-00265-IV4/2</t>
  </si>
  <si>
    <t>35216</t>
  </si>
  <si>
    <t>BISCHOFFEN</t>
  </si>
  <si>
    <t>FV5018 A-00219-IV4/2</t>
  </si>
  <si>
    <t>35649</t>
  </si>
  <si>
    <t>BORKEN (HESSEN), STADT</t>
  </si>
  <si>
    <t>FV5018 A-00381-IV4/2</t>
  </si>
  <si>
    <t>34582</t>
  </si>
  <si>
    <t>BRECHEN</t>
  </si>
  <si>
    <t>FV5018 A-00243-IV4/2</t>
  </si>
  <si>
    <t>65611</t>
  </si>
  <si>
    <t>BREIDENBACH</t>
  </si>
  <si>
    <t>FV5018 A-00266-IV4/2</t>
  </si>
  <si>
    <t>BREITENBACH AM HERZBERG</t>
  </si>
  <si>
    <t>FV5018 A-00333-IV4/2</t>
  </si>
  <si>
    <t>36287</t>
  </si>
  <si>
    <t>BREITSCHEID</t>
  </si>
  <si>
    <t>FV5018 A-00221-IV4/2</t>
  </si>
  <si>
    <t>35767</t>
  </si>
  <si>
    <t>BRENSBACH</t>
  </si>
  <si>
    <t>FV5018 A-00127-IV4/2</t>
  </si>
  <si>
    <t>64395</t>
  </si>
  <si>
    <t>BREUBERG, STADT</t>
  </si>
  <si>
    <t>FV5018 A-00128-IV4/2</t>
  </si>
  <si>
    <t>64747</t>
  </si>
  <si>
    <t>BROMBACHTAL</t>
  </si>
  <si>
    <t>FV5018 A-00129-IV4/2</t>
  </si>
  <si>
    <t>64753</t>
  </si>
  <si>
    <t>BUERSTADT, STADT</t>
  </si>
  <si>
    <t>FV5018 A-00010-IV4/2</t>
  </si>
  <si>
    <t>68642</t>
  </si>
  <si>
    <t>BUSECK</t>
  </si>
  <si>
    <t>FV5018 A-00201-IV4/2</t>
  </si>
  <si>
    <t>35418</t>
  </si>
  <si>
    <t>CALDEN</t>
  </si>
  <si>
    <t>FV5018 A-00355-IV4/2</t>
  </si>
  <si>
    <t>34379</t>
  </si>
  <si>
    <t>COELBE</t>
  </si>
  <si>
    <t>FV5018 A-00267-IV4/2</t>
  </si>
  <si>
    <t>35091</t>
  </si>
  <si>
    <t>DAUTPHETAL</t>
  </si>
  <si>
    <t>FV5018 A-00268-IV4/2</t>
  </si>
  <si>
    <t>35232</t>
  </si>
  <si>
    <t>DIEMELSEE</t>
  </si>
  <si>
    <t>FV5018 A-00415-IV4/2</t>
  </si>
  <si>
    <t>34519</t>
  </si>
  <si>
    <t>DIEMELSTADT, STADT</t>
  </si>
  <si>
    <t>FV5018 A-00416-IV4/2</t>
  </si>
  <si>
    <t>34474</t>
  </si>
  <si>
    <t>DIPPERZ</t>
  </si>
  <si>
    <t>FV5018 A-00308-IV4/2</t>
  </si>
  <si>
    <t>36160</t>
  </si>
  <si>
    <t>DORNBURG</t>
  </si>
  <si>
    <t>FV5018 A-00245-IV4/2</t>
  </si>
  <si>
    <t>65599</t>
  </si>
  <si>
    <t>DREIEICH, STADT</t>
  </si>
  <si>
    <t>FV5018 A-00142-IV4/2</t>
  </si>
  <si>
    <t>63303</t>
  </si>
  <si>
    <t>DRIEDORF</t>
  </si>
  <si>
    <t>FV5018 A-00224-IV4/2</t>
  </si>
  <si>
    <t>35759</t>
  </si>
  <si>
    <t>EBERSBURG</t>
  </si>
  <si>
    <t>FV5018 A-00309-IV4/2</t>
  </si>
  <si>
    <t>EBSDORFERGRUND</t>
  </si>
  <si>
    <t>FV5018 A-00269-IV4/2</t>
  </si>
  <si>
    <t>35085</t>
  </si>
  <si>
    <t>ECHZELL</t>
  </si>
  <si>
    <t>FV5018 A-00178-IV4/2</t>
  </si>
  <si>
    <t>61209</t>
  </si>
  <si>
    <t>EDERMUENDE</t>
  </si>
  <si>
    <t>FV5018 A-00382-IV4/2</t>
  </si>
  <si>
    <t>34295</t>
  </si>
  <si>
    <t>EDERTAL</t>
  </si>
  <si>
    <t>FV5018 A-00417-IV4/2</t>
  </si>
  <si>
    <t>34549</t>
  </si>
  <si>
    <t>EHRINGSHAUSEN</t>
  </si>
  <si>
    <t>FV5018 A-00225-IV4/2</t>
  </si>
  <si>
    <t>35630</t>
  </si>
  <si>
    <t>EICHENZELL</t>
  </si>
  <si>
    <t>FV5018 A-00311-IV4/2</t>
  </si>
  <si>
    <t>36124</t>
  </si>
  <si>
    <t>EINHAUSEN</t>
  </si>
  <si>
    <t>FV5018 A-00011-IV4/2</t>
  </si>
  <si>
    <t>64683</t>
  </si>
  <si>
    <t>EITERFELD</t>
  </si>
  <si>
    <t>FV5018 A-00312-IV4/2</t>
  </si>
  <si>
    <t>36132</t>
  </si>
  <si>
    <t>ELBTAL</t>
  </si>
  <si>
    <t>FV5018 A-00246-IV4/2</t>
  </si>
  <si>
    <t>65627</t>
  </si>
  <si>
    <t>ELZ</t>
  </si>
  <si>
    <t>FV5018 A-00247-IV4/2</t>
  </si>
  <si>
    <t>65604</t>
  </si>
  <si>
    <t>EPPERTSHAUSEN</t>
  </si>
  <si>
    <t>FV5018 A-00033-IV4/2</t>
  </si>
  <si>
    <t>64859</t>
  </si>
  <si>
    <t>ERZHAUSEN</t>
  </si>
  <si>
    <t>FV5018 A-00034-IV4/2</t>
  </si>
  <si>
    <t>64390</t>
  </si>
  <si>
    <t>ESCHWEGE, KREISSTADT</t>
  </si>
  <si>
    <t>FV5018 A-00434-IV4/2</t>
  </si>
  <si>
    <t>37269</t>
  </si>
  <si>
    <t>ESPENAU</t>
  </si>
  <si>
    <t>FV5018 A-00357-IV4/2</t>
  </si>
  <si>
    <t>34314</t>
  </si>
  <si>
    <t>FELDATAL</t>
  </si>
  <si>
    <t>FV5018 A-00287-IV4/2</t>
  </si>
  <si>
    <t>36325</t>
  </si>
  <si>
    <t>FERNWALD</t>
  </si>
  <si>
    <t>FV5018 A-00202-IV4/2</t>
  </si>
  <si>
    <t>35463</t>
  </si>
  <si>
    <t>FISCHBACHTAL</t>
  </si>
  <si>
    <t>FV5018 A-00035-IV4/2</t>
  </si>
  <si>
    <t>64405</t>
  </si>
  <si>
    <t>FLIEDEN</t>
  </si>
  <si>
    <t>FV5018 A-00313-IV4/2</t>
  </si>
  <si>
    <t>FLOERSBACHTAL</t>
  </si>
  <si>
    <t>FV5018 A-00089-IV4/2</t>
  </si>
  <si>
    <t>63639</t>
  </si>
  <si>
    <t>FRANKENBERG (EDER), STADT</t>
  </si>
  <si>
    <t>FV5018 A-00419-IV4/2</t>
  </si>
  <si>
    <t>35066</t>
  </si>
  <si>
    <t>FREIENSTEINAU</t>
  </si>
  <si>
    <t>FV5018 A-00288-IV4/2</t>
  </si>
  <si>
    <t>36399</t>
  </si>
  <si>
    <t>FREIGERICHT</t>
  </si>
  <si>
    <t>FV5018 A-00090-IV4/2</t>
  </si>
  <si>
    <t>63579</t>
  </si>
  <si>
    <t>FRIEDBERG (HESSEN), KREISSTADT</t>
  </si>
  <si>
    <t>FV5018 A-00180-IV4/2</t>
  </si>
  <si>
    <t>61169</t>
  </si>
  <si>
    <t>FRIEDEWALD</t>
  </si>
  <si>
    <t>FV5018 A-00335-IV4/2</t>
  </si>
  <si>
    <t>FRIEDRICHSDORF, STADT</t>
  </si>
  <si>
    <t>FV5018 A-00069-IV4/2</t>
  </si>
  <si>
    <t>61381</t>
  </si>
  <si>
    <t>FRIELENDORF</t>
  </si>
  <si>
    <t>FV5018 A-00384-IV4/2</t>
  </si>
  <si>
    <t>34621</t>
  </si>
  <si>
    <t>FRITZLAR, DOM- UND KAISERSTADT</t>
  </si>
  <si>
    <t>FV5018 A-00385-IV4/2</t>
  </si>
  <si>
    <t>34560</t>
  </si>
  <si>
    <t>FRONHAUSEN</t>
  </si>
  <si>
    <t>FV5018 A-00270-IV4/2</t>
  </si>
  <si>
    <t>35112</t>
  </si>
  <si>
    <t>FUERTH</t>
  </si>
  <si>
    <t>FV5018 A-00012-IV4/2</t>
  </si>
  <si>
    <t>64658</t>
  </si>
  <si>
    <t>FULDA, STADT</t>
  </si>
  <si>
    <t>FV5018 A-00314-IV4/2</t>
  </si>
  <si>
    <t>36037</t>
  </si>
  <si>
    <t>FULDABRUECK</t>
  </si>
  <si>
    <t>FV5018 A-00358-IV4/2</t>
  </si>
  <si>
    <t>34277</t>
  </si>
  <si>
    <t>GELNHAUSEN, BARBAROSSASTADT, KREISSTADT</t>
  </si>
  <si>
    <t>FV5018 A-00091-IV4/2</t>
  </si>
  <si>
    <t>63571</t>
  </si>
  <si>
    <t>GEMUENDEN (FELDA)</t>
  </si>
  <si>
    <t>FV5018 A-00289-IV4/2</t>
  </si>
  <si>
    <t>35329</t>
  </si>
  <si>
    <t>GERNSHEIM, SCHOEFFERSTADT</t>
  </si>
  <si>
    <t>FV5018 A-00056-IV4/2</t>
  </si>
  <si>
    <t>64579</t>
  </si>
  <si>
    <t>GIESSEN, UNIVERSITAETSSTADT</t>
  </si>
  <si>
    <t>FV5018 A-00198-IV4/2</t>
  </si>
  <si>
    <t>35390</t>
  </si>
  <si>
    <t>GLADENBACH, STADT</t>
  </si>
  <si>
    <t>FV5018 A-00271-IV4/2</t>
  </si>
  <si>
    <t>35075</t>
  </si>
  <si>
    <t>GLASHUETTEN</t>
  </si>
  <si>
    <t>FV5018 A-00070-IV4/2</t>
  </si>
  <si>
    <t>61479</t>
  </si>
  <si>
    <t>GORXHEIMERTAL</t>
  </si>
  <si>
    <t>FV5018 A-00013-IV4/2</t>
  </si>
  <si>
    <t>69517</t>
  </si>
  <si>
    <t>GRAEVENWIESBACH</t>
  </si>
  <si>
    <t>FV5018 A-00071-IV4/2</t>
  </si>
  <si>
    <t>61279</t>
  </si>
  <si>
    <t>GREBENAU, STADT</t>
  </si>
  <si>
    <t>FV5018 A-00290-IV4/2</t>
  </si>
  <si>
    <t>36323</t>
  </si>
  <si>
    <t>GREBENHAIN</t>
  </si>
  <si>
    <t>FV5018 A-00291-IV4/2</t>
  </si>
  <si>
    <t>36355</t>
  </si>
  <si>
    <t>GREBENSTEIN, STADT</t>
  </si>
  <si>
    <t>FV5018 A-00360-IV4/2</t>
  </si>
  <si>
    <t>34393</t>
  </si>
  <si>
    <t>GREIFENSTEIN</t>
  </si>
  <si>
    <t>FV5018 A-00227-IV4/2</t>
  </si>
  <si>
    <t>35753</t>
  </si>
  <si>
    <t>GRIESHEIM, STADT</t>
  </si>
  <si>
    <t>FV5018 A-00036-IV4/2</t>
  </si>
  <si>
    <t>64347</t>
  </si>
  <si>
    <t>GROSS-BIEBERAU, STADT</t>
  </si>
  <si>
    <t>FV5018 A-00037-IV4/2</t>
  </si>
  <si>
    <t>64401</t>
  </si>
  <si>
    <t>GROSSENLUEDER</t>
  </si>
  <si>
    <t>FV5018 A-00316-IV4/2</t>
  </si>
  <si>
    <t>36137</t>
  </si>
  <si>
    <t>GROSS-GERAU, STADT</t>
  </si>
  <si>
    <t>FV5018 A-00052-IV4/2</t>
  </si>
  <si>
    <t>64521</t>
  </si>
  <si>
    <t>GROSS-ROHRHEIM</t>
  </si>
  <si>
    <t>FV5018 A-00015-IV4/2</t>
  </si>
  <si>
    <t>68649</t>
  </si>
  <si>
    <t>GROSS-UMSTADT, STADT</t>
  </si>
  <si>
    <t>FV5018 A-00038-IV4/2</t>
  </si>
  <si>
    <t>64823</t>
  </si>
  <si>
    <t>GROSS-ZIMMERN</t>
  </si>
  <si>
    <t>FV5018 A-00039-IV4/2</t>
  </si>
  <si>
    <t>64846</t>
  </si>
  <si>
    <t>GRUENBERG, STADT</t>
  </si>
  <si>
    <t>FV5018 A-00204-IV4/2</t>
  </si>
  <si>
    <t>35305</t>
  </si>
  <si>
    <t>GRUENDAU</t>
  </si>
  <si>
    <t>FV5018 A-00093-IV4/2</t>
  </si>
  <si>
    <t>63584</t>
  </si>
  <si>
    <t>GUDENSBERG, STADT</t>
  </si>
  <si>
    <t>FV5018 A-00387-IV4/2</t>
  </si>
  <si>
    <t>34281</t>
  </si>
  <si>
    <t>GUXHAGEN</t>
  </si>
  <si>
    <t>FV5018 A-00388-IV4/2</t>
  </si>
  <si>
    <t>34302</t>
  </si>
  <si>
    <t>HABICHTSWALD</t>
  </si>
  <si>
    <t>FV5018 A-00361-IV4/2</t>
  </si>
  <si>
    <t>34317</t>
  </si>
  <si>
    <t>HADAMAR, STADT</t>
  </si>
  <si>
    <t>FV5018 A-00248-IV4/2</t>
  </si>
  <si>
    <t>65589</t>
  </si>
  <si>
    <t>HAIGER, STADT</t>
  </si>
  <si>
    <t>FV5018 A-00228-IV4/2</t>
  </si>
  <si>
    <t>35708</t>
  </si>
  <si>
    <t>HAINBURG</t>
  </si>
  <si>
    <t>FV5018 A-00144-IV4/2</t>
  </si>
  <si>
    <t>63512</t>
  </si>
  <si>
    <t>HASSELROTH</t>
  </si>
  <si>
    <t>FV5018 A-00096-IV4/2</t>
  </si>
  <si>
    <t>63594</t>
  </si>
  <si>
    <t>HATZFELD (EDER), STADT</t>
  </si>
  <si>
    <t>FV5018 A-00422-IV4/2</t>
  </si>
  <si>
    <t>35116</t>
  </si>
  <si>
    <t>HAUNECK</t>
  </si>
  <si>
    <t>FV5018 A-00336-IV4/2</t>
  </si>
  <si>
    <t>36282</t>
  </si>
  <si>
    <t>HEPPENHEIM (BERGSTRASSE), KREISSTADT</t>
  </si>
  <si>
    <t>FV5018 A-00016-IV4/2</t>
  </si>
  <si>
    <t>64646</t>
  </si>
  <si>
    <t>HERBSTEIN, STADT</t>
  </si>
  <si>
    <t>FV5018 A-00292-IV4/2</t>
  </si>
  <si>
    <t>36358</t>
  </si>
  <si>
    <t>HEUCHELHEIM</t>
  </si>
  <si>
    <t>FV5018 A-00205-IV4/2</t>
  </si>
  <si>
    <t>35452</t>
  </si>
  <si>
    <t>HILDERS</t>
  </si>
  <si>
    <t>FV5018 A-00317-IV4/2</t>
  </si>
  <si>
    <t>36115</t>
  </si>
  <si>
    <t>HOCHHEIM AM MAIN, STADT</t>
  </si>
  <si>
    <t>FV5018 A-00117-IV4/2</t>
  </si>
  <si>
    <t>65239</t>
  </si>
  <si>
    <t>HOECHST IM ODENWALD</t>
  </si>
  <si>
    <t>FV5018 A-00133-IV4/2</t>
  </si>
  <si>
    <t>64739</t>
  </si>
  <si>
    <t>HOFGEISMAR, STADT</t>
  </si>
  <si>
    <t>FV5018 A-00363-IV4/2</t>
  </si>
  <si>
    <t>34369</t>
  </si>
  <si>
    <t>HOHENAHR</t>
  </si>
  <si>
    <t>FV5018 A-00230-IV4/2</t>
  </si>
  <si>
    <t>35644</t>
  </si>
  <si>
    <t>HOHENRODA</t>
  </si>
  <si>
    <t>FV5018 A-00339-IV4/2</t>
  </si>
  <si>
    <t>36284</t>
  </si>
  <si>
    <t>HOMBERG (EFZE), KREISSTADT</t>
  </si>
  <si>
    <t>FV5018 A-00389-IV4/2</t>
  </si>
  <si>
    <t>34576</t>
  </si>
  <si>
    <t>HOMBERG (OHM), STADT</t>
  </si>
  <si>
    <t>FV5018 A-00293-IV4/2</t>
  </si>
  <si>
    <t>35315</t>
  </si>
  <si>
    <t>HOSENFELD</t>
  </si>
  <si>
    <t>FV5018 A-00319-IV4/2</t>
  </si>
  <si>
    <t>36154</t>
  </si>
  <si>
    <t>HUENFELD, KONRAD-ZUSE-STADT</t>
  </si>
  <si>
    <t>FV5018 A-00320-IV4/2</t>
  </si>
  <si>
    <t>36088</t>
  </si>
  <si>
    <t>HUENFELDEN</t>
  </si>
  <si>
    <t>FV5018 A-00249-IV4/2</t>
  </si>
  <si>
    <t>65597</t>
  </si>
  <si>
    <t>HUETTENBERG</t>
  </si>
  <si>
    <t>FV5018 A-00231-IV4/2</t>
  </si>
  <si>
    <t>35625</t>
  </si>
  <si>
    <t>IMMENHAUSEN, STADT</t>
  </si>
  <si>
    <t>FV5018 A-00364-IV4/2</t>
  </si>
  <si>
    <t>34376</t>
  </si>
  <si>
    <t>JOSSGRUND</t>
  </si>
  <si>
    <t>FV5018 A-00097-IV4/2</t>
  </si>
  <si>
    <t>63637</t>
  </si>
  <si>
    <t>KALBACH</t>
  </si>
  <si>
    <t>FV5018 A-00321-IV4/2</t>
  </si>
  <si>
    <t>36148</t>
  </si>
  <si>
    <t>KASSEL, DOCUMENTA-STADT</t>
  </si>
  <si>
    <t>FV5018 A-00304-IV4/2</t>
  </si>
  <si>
    <t>34117</t>
  </si>
  <si>
    <t>KAUFUNGEN</t>
  </si>
  <si>
    <t>FV5018 A-00365-IV4/2</t>
  </si>
  <si>
    <t>34260</t>
  </si>
  <si>
    <t>KELSTERBACH, STADT</t>
  </si>
  <si>
    <t>FV5018 A-00059-IV4/2</t>
  </si>
  <si>
    <t>65451</t>
  </si>
  <si>
    <t>KIEDRICH</t>
  </si>
  <si>
    <t>FV5018 A-00163-IV4/2</t>
  </si>
  <si>
    <t>65399</t>
  </si>
  <si>
    <t>KIRCHHEIM</t>
  </si>
  <si>
    <t>FV5018 A-00340-IV4/2</t>
  </si>
  <si>
    <t>36275</t>
  </si>
  <si>
    <t>KIRTORF, STADT</t>
  </si>
  <si>
    <t>FV5018 A-00294-IV4/2</t>
  </si>
  <si>
    <t>36320</t>
  </si>
  <si>
    <t>KOERLE</t>
  </si>
  <si>
    <t>FV5018 A-00392-IV4/2</t>
  </si>
  <si>
    <t>34327</t>
  </si>
  <si>
    <t>KORBACH, KREISSTADT</t>
  </si>
  <si>
    <t>FV5018 A-00423-IV4/2</t>
  </si>
  <si>
    <t>34497</t>
  </si>
  <si>
    <t>KUENZELL</t>
  </si>
  <si>
    <t>FV5018 A-00322-IV4/2</t>
  </si>
  <si>
    <t>36093</t>
  </si>
  <si>
    <t>LAHNAU</t>
  </si>
  <si>
    <t>FV5018 A-00232-IV4/2</t>
  </si>
  <si>
    <t>35633</t>
  </si>
  <si>
    <t>LAHNTAL</t>
  </si>
  <si>
    <t>FV5018 A-00273-IV4/2</t>
  </si>
  <si>
    <t>35094</t>
  </si>
  <si>
    <t>LANDKREIS FULDA</t>
  </si>
  <si>
    <t>FV5018 A-00305-IV4/2</t>
  </si>
  <si>
    <t>LANDKREIS MARBURG-BIEDENKOPF</t>
  </si>
  <si>
    <t>FV5018 A-00261-IV4/2</t>
  </si>
  <si>
    <t>35037</t>
  </si>
  <si>
    <t>LANDKREIS WALDECK-FRANKENBERG</t>
  </si>
  <si>
    <t>FV5018 A-00408-IV4/2</t>
  </si>
  <si>
    <t>LANGGOENS</t>
  </si>
  <si>
    <t>FV5018 A-00207-IV4/2</t>
  </si>
  <si>
    <t>35428</t>
  </si>
  <si>
    <t>LAUBACH, STADT</t>
  </si>
  <si>
    <t>FV5018 A-00208-IV4/2</t>
  </si>
  <si>
    <t>35321</t>
  </si>
  <si>
    <t>LAUTERBACH (HESSEN), KREISSTADT</t>
  </si>
  <si>
    <t>FV5018 A-00295-IV4/2</t>
  </si>
  <si>
    <t>36341</t>
  </si>
  <si>
    <t>LAUTERTAL (VOGELSBERG)</t>
  </si>
  <si>
    <t>FV5018 A-00296-IV4/2</t>
  </si>
  <si>
    <t>36369</t>
  </si>
  <si>
    <t>LEUN, STADT</t>
  </si>
  <si>
    <t>FV5018 A-00233-IV4/2</t>
  </si>
  <si>
    <t>35638</t>
  </si>
  <si>
    <t>LICH, STADT</t>
  </si>
  <si>
    <t>FV5018 A-00209-IV4/2</t>
  </si>
  <si>
    <t>35423</t>
  </si>
  <si>
    <t>LICHTENFELS, STADT</t>
  </si>
  <si>
    <t>FV5018 A-00424-IV4/2</t>
  </si>
  <si>
    <t>35104</t>
  </si>
  <si>
    <t>LIEBENAU, STADT</t>
  </si>
  <si>
    <t>FV5018 A-00366-IV4/2</t>
  </si>
  <si>
    <t>34396</t>
  </si>
  <si>
    <t>LIEDERBACH AM TAUNUS</t>
  </si>
  <si>
    <t>FV5018 A-00121-IV4/2</t>
  </si>
  <si>
    <t>65835</t>
  </si>
  <si>
    <t>LIMBURG AN DER LAHN, KREISSTADT</t>
  </si>
  <si>
    <t>FV5018 A-00250-IV4/2</t>
  </si>
  <si>
    <t>65549</t>
  </si>
  <si>
    <t>LIMESHAIN</t>
  </si>
  <si>
    <t>FV5018 A-00186-IV4/2</t>
  </si>
  <si>
    <t>63694</t>
  </si>
  <si>
    <t>LINDEN, STADT</t>
  </si>
  <si>
    <t>FV5018 A-00210-IV4/2</t>
  </si>
  <si>
    <t>35440</t>
  </si>
  <si>
    <t>LINDENFELS, STADT</t>
  </si>
  <si>
    <t>FV5018 A-00020-IV4/2</t>
  </si>
  <si>
    <t>64678</t>
  </si>
  <si>
    <t>LINSENGERICHT</t>
  </si>
  <si>
    <t>FV5018 A-00099-IV4/2</t>
  </si>
  <si>
    <t>63589</t>
  </si>
  <si>
    <t>LOHFELDEN</t>
  </si>
  <si>
    <t>FV5018 A-00367-IV4/2</t>
  </si>
  <si>
    <t>34253</t>
  </si>
  <si>
    <t>LORCH, STADT</t>
  </si>
  <si>
    <t>FV5018 A-00164-IV4/2</t>
  </si>
  <si>
    <t>65391</t>
  </si>
  <si>
    <t>LORSCH, KAROLINGERSTADT</t>
  </si>
  <si>
    <t>FV5018 A-00021-IV4/2</t>
  </si>
  <si>
    <t>64653</t>
  </si>
  <si>
    <t>LUDWIGSAU</t>
  </si>
  <si>
    <t>FV5018 A-00341-IV4/2</t>
  </si>
  <si>
    <t>36251</t>
  </si>
  <si>
    <t>LUETZELBACH</t>
  </si>
  <si>
    <t>FV5018 A-00134-IV4/2</t>
  </si>
  <si>
    <t>64750</t>
  </si>
  <si>
    <t>MAINHAUSEN</t>
  </si>
  <si>
    <t>FV5018 A-00147-IV4/2</t>
  </si>
  <si>
    <t>63533</t>
  </si>
  <si>
    <t>MAINTAL, STADT</t>
  </si>
  <si>
    <t>FV5018 A-00100-IV4/2</t>
  </si>
  <si>
    <t>63477</t>
  </si>
  <si>
    <t>MALSFELD</t>
  </si>
  <si>
    <t>FV5018 A-00393-IV4/2</t>
  </si>
  <si>
    <t>34323</t>
  </si>
  <si>
    <t>MARBURG, UNIVERSITAETSSTADT</t>
  </si>
  <si>
    <t>FV5018 A-00275-IV4/2</t>
  </si>
  <si>
    <t>MEISSNER</t>
  </si>
  <si>
    <t>FV5018 A-00439-IV4/2</t>
  </si>
  <si>
    <t>37290</t>
  </si>
  <si>
    <t>MELSUNGEN, STADT</t>
  </si>
  <si>
    <t>FV5018 A-00394-IV4/2</t>
  </si>
  <si>
    <t>34212</t>
  </si>
  <si>
    <t>MENGERSKIRCHEN, MARKTFLECKEN</t>
  </si>
  <si>
    <t>FV5018 A-00252-IV4/2</t>
  </si>
  <si>
    <t>35794</t>
  </si>
  <si>
    <t>MICHELSTADT, STADT</t>
  </si>
  <si>
    <t>FV5018 A-00135-IV4/2</t>
  </si>
  <si>
    <t>64720</t>
  </si>
  <si>
    <t>MITTENAAR</t>
  </si>
  <si>
    <t>FV5018 A-00234-IV4/2</t>
  </si>
  <si>
    <t>35756</t>
  </si>
  <si>
    <t>MODAUTAL</t>
  </si>
  <si>
    <t>FV5018 A-00041-IV4/2</t>
  </si>
  <si>
    <t>64397</t>
  </si>
  <si>
    <t>MOSSAUTAL</t>
  </si>
  <si>
    <t>FV5018 A-00136-IV4/2</t>
  </si>
  <si>
    <t>64756</t>
  </si>
  <si>
    <t>MUECKE</t>
  </si>
  <si>
    <t>FV5018 A-00297-IV4/2</t>
  </si>
  <si>
    <t>35325</t>
  </si>
  <si>
    <t>MUEHLTAL</t>
  </si>
  <si>
    <t>FV5018 A-00042-IV4/2</t>
  </si>
  <si>
    <t>64367</t>
  </si>
  <si>
    <t>MUENSTER</t>
  </si>
  <si>
    <t>FV5018 A-00043-IV4/2</t>
  </si>
  <si>
    <t>64839</t>
  </si>
  <si>
    <t>MUENZENBERG, STADT</t>
  </si>
  <si>
    <t>FV5018 A-00187-IV4/2</t>
  </si>
  <si>
    <t>35516</t>
  </si>
  <si>
    <t>NAUHEIM</t>
  </si>
  <si>
    <t>FV5018 A-00061-IV4/2</t>
  </si>
  <si>
    <t>64569</t>
  </si>
  <si>
    <t>NECKARSTEINACH, STADT</t>
  </si>
  <si>
    <t>FV5018 A-00023-IV4/2</t>
  </si>
  <si>
    <t>69239</t>
  </si>
  <si>
    <t>NEUBERG</t>
  </si>
  <si>
    <t>FV5018 A-00101-IV4/2</t>
  </si>
  <si>
    <t>63543</t>
  </si>
  <si>
    <t>NEU-EICHENBERG</t>
  </si>
  <si>
    <t>FV5018 A-00440-IV4/2</t>
  </si>
  <si>
    <t>37249</t>
  </si>
  <si>
    <t>NEUENSTEIN</t>
  </si>
  <si>
    <t>FV5018 A-00343-IV4/2</t>
  </si>
  <si>
    <t>36286</t>
  </si>
  <si>
    <t>NEUHOF</t>
  </si>
  <si>
    <t>FV5018 A-00323-IV4/2</t>
  </si>
  <si>
    <t>36119</t>
  </si>
  <si>
    <t>NEUSTADT (HESSEN), STADT</t>
  </si>
  <si>
    <t>FV5018 A-00277-IV4/2</t>
  </si>
  <si>
    <t>35279</t>
  </si>
  <si>
    <t>NIDDATAL, STADT</t>
  </si>
  <si>
    <t>FV5018 A-00189-IV4/2</t>
  </si>
  <si>
    <t>61194</t>
  </si>
  <si>
    <t>NIEDERAULA</t>
  </si>
  <si>
    <t>FV5018 A-00344-IV4/2</t>
  </si>
  <si>
    <t>36272</t>
  </si>
  <si>
    <t>NIEDERDORFELDEN</t>
  </si>
  <si>
    <t>FV5018 A-00103-IV4/2</t>
  </si>
  <si>
    <t>61138</t>
  </si>
  <si>
    <t>NIESTETAL</t>
  </si>
  <si>
    <t>FV5018 A-00370-IV4/2</t>
  </si>
  <si>
    <t>34266</t>
  </si>
  <si>
    <t>NUESTTAL</t>
  </si>
  <si>
    <t>FV5018 A-00324-IV4/2</t>
  </si>
  <si>
    <t>36167</t>
  </si>
  <si>
    <t>OBER-MOERLEN</t>
  </si>
  <si>
    <t>FV5018 A-00190-IV4/2</t>
  </si>
  <si>
    <t>61239</t>
  </si>
  <si>
    <t>OBER-RAMSTADT, STADT</t>
  </si>
  <si>
    <t>FV5018 A-00044-IV4/2</t>
  </si>
  <si>
    <t>64372</t>
  </si>
  <si>
    <t>OBERZENT</t>
  </si>
  <si>
    <t>FV5018 A-00139-IV4/2</t>
  </si>
  <si>
    <t>OTZBERG</t>
  </si>
  <si>
    <t>FV5018 A-00045-IV4/2</t>
  </si>
  <si>
    <t>PETERSBERG</t>
  </si>
  <si>
    <t>FV5018 A-00325-IV4/2</t>
  </si>
  <si>
    <t>36100</t>
  </si>
  <si>
    <t>PFUNGSTADT, STADT</t>
  </si>
  <si>
    <t>FV5018 A-00046-IV4/2</t>
  </si>
  <si>
    <t>64319</t>
  </si>
  <si>
    <t>POHLHEIM, STADT</t>
  </si>
  <si>
    <t>FV5018 A-00212-IV4/2</t>
  </si>
  <si>
    <t>35415</t>
  </si>
  <si>
    <t>POPPENHAUSEN (WASSERKUPPE)</t>
  </si>
  <si>
    <t>FV5018 A-00326-IV4/2</t>
  </si>
  <si>
    <t>36163</t>
  </si>
  <si>
    <t>RANSTADT</t>
  </si>
  <si>
    <t>FV5018 A-00192-IV4/2</t>
  </si>
  <si>
    <t>63691</t>
  </si>
  <si>
    <t>RASDORF</t>
  </si>
  <si>
    <t>FV5018 A-00327-IV4/2</t>
  </si>
  <si>
    <t>36169</t>
  </si>
  <si>
    <t>REICHELSHEIM (ODENWALD)</t>
  </si>
  <si>
    <t>FV5018 A-00137-IV4/2</t>
  </si>
  <si>
    <t>64385</t>
  </si>
  <si>
    <t>REICHELSHEIM (WETTERAU), STADT</t>
  </si>
  <si>
    <t>FV5018 A-00193-IV4/2</t>
  </si>
  <si>
    <t>61203</t>
  </si>
  <si>
    <t>REINHEIM, STADT</t>
  </si>
  <si>
    <t>FV5018 A-00047-IV4/2</t>
  </si>
  <si>
    <t>64354</t>
  </si>
  <si>
    <t>REISKIRCHEN</t>
  </si>
  <si>
    <t>FV5018 A-00214-IV4/2</t>
  </si>
  <si>
    <t>35447</t>
  </si>
  <si>
    <t>RIMBACH</t>
  </si>
  <si>
    <t>FV5018 A-00024-IV4/2</t>
  </si>
  <si>
    <t>64668</t>
  </si>
  <si>
    <t>ROCKENBERG</t>
  </si>
  <si>
    <t>FV5018 A-00194-IV4/2</t>
  </si>
  <si>
    <t>35519</t>
  </si>
  <si>
    <t>RODENBACH</t>
  </si>
  <si>
    <t>FV5018 A-00104-IV4/2</t>
  </si>
  <si>
    <t>63517</t>
  </si>
  <si>
    <t>ROMROD, STADT</t>
  </si>
  <si>
    <t>FV5018 A-00298-IV4/2</t>
  </si>
  <si>
    <t>36329</t>
  </si>
  <si>
    <t>ROSBACH VOR DER HOEHE, STADT</t>
  </si>
  <si>
    <t>FV5018 A-00195-IV4/2</t>
  </si>
  <si>
    <t>61191</t>
  </si>
  <si>
    <t>ROSENTHAL, STADT</t>
  </si>
  <si>
    <t>FV5018 A-00425-IV4/2</t>
  </si>
  <si>
    <t>35119</t>
  </si>
  <si>
    <t>ROSSDORF</t>
  </si>
  <si>
    <t>FV5018 A-00048-IV4/2</t>
  </si>
  <si>
    <t>64380</t>
  </si>
  <si>
    <t>SCHAAFHEIM</t>
  </si>
  <si>
    <t>FV5018 A-00049-IV4/2</t>
  </si>
  <si>
    <t>64850</t>
  </si>
  <si>
    <t>SCHAUENBURG</t>
  </si>
  <si>
    <t>FV5018 A-00373-IV4/2</t>
  </si>
  <si>
    <t>34270</t>
  </si>
  <si>
    <t>SCHENKLENGSFELD</t>
  </si>
  <si>
    <t>FV5018 A-00348-IV4/2</t>
  </si>
  <si>
    <t>36277</t>
  </si>
  <si>
    <t>SCHLANGENBAD</t>
  </si>
  <si>
    <t>FV5018 A-00168-IV4/2</t>
  </si>
  <si>
    <t>65388</t>
  </si>
  <si>
    <t>SCHLITZ, STADT</t>
  </si>
  <si>
    <t>FV5018 A-00299-IV4/2</t>
  </si>
  <si>
    <t>36110</t>
  </si>
  <si>
    <t>SCHOENECK</t>
  </si>
  <si>
    <t>FV5018 A-00107-IV4/2</t>
  </si>
  <si>
    <t>61137</t>
  </si>
  <si>
    <t>SCHWALM-EDER-KREIS</t>
  </si>
  <si>
    <t>FV5018 A-00380-IV4/2</t>
  </si>
  <si>
    <t>SCHWALMTAL</t>
  </si>
  <si>
    <t>FV5018 A-00301-IV4/2</t>
  </si>
  <si>
    <t>36318</t>
  </si>
  <si>
    <t>SCHWARZENBORN, STADT</t>
  </si>
  <si>
    <t>FV5018 A-00403-IV4/2</t>
  </si>
  <si>
    <t>34639</t>
  </si>
  <si>
    <t>SEEHEIM-JUGENHEIM</t>
  </si>
  <si>
    <t>FV5018 A-00050-IV4/2</t>
  </si>
  <si>
    <t>64342</t>
  </si>
  <si>
    <t>SELIGENSTADT, STADT</t>
  </si>
  <si>
    <t>FV5018 A-00153-IV4/2</t>
  </si>
  <si>
    <t>63500</t>
  </si>
  <si>
    <t>SELTERS (TAUNUS)</t>
  </si>
  <si>
    <t>FV5018 A-00255-IV4/2</t>
  </si>
  <si>
    <t>65618</t>
  </si>
  <si>
    <t>SINNTAL</t>
  </si>
  <si>
    <t>FV5018 A-00108-IV4/2</t>
  </si>
  <si>
    <t>36391</t>
  </si>
  <si>
    <t>SOLMS, STADT</t>
  </si>
  <si>
    <t>FV5018 A-00238-IV4/2</t>
  </si>
  <si>
    <t>35606</t>
  </si>
  <si>
    <t>SONTRA, STADT</t>
  </si>
  <si>
    <t>FV5018 A-00442-IV4/2</t>
  </si>
  <si>
    <t>36205</t>
  </si>
  <si>
    <t>STEFFENBERG</t>
  </si>
  <si>
    <t>FV5018 A-00280-IV4/2</t>
  </si>
  <si>
    <t>35239</t>
  </si>
  <si>
    <t>STOCKSTADT AM RHEIN</t>
  </si>
  <si>
    <t>FV5018 A-00065-IV4/2</t>
  </si>
  <si>
    <t>64589</t>
  </si>
  <si>
    <t>TWISTETAL</t>
  </si>
  <si>
    <t>FV5018 A-00426-IV4/2</t>
  </si>
  <si>
    <t>34477</t>
  </si>
  <si>
    <t>USINGEN, STADT</t>
  </si>
  <si>
    <t>FV5018 A-00078-IV4/2</t>
  </si>
  <si>
    <t>61250</t>
  </si>
  <si>
    <t>VIERNHEIM, STADT</t>
  </si>
  <si>
    <t>FV5018 A-00025-IV4/2</t>
  </si>
  <si>
    <t>68519</t>
  </si>
  <si>
    <t>VOEHL</t>
  </si>
  <si>
    <t>FV5018 A-00427-IV4/2</t>
  </si>
  <si>
    <t>34516</t>
  </si>
  <si>
    <t>WABERN</t>
  </si>
  <si>
    <t>FV5018 A-00405-IV4/2</t>
  </si>
  <si>
    <t>34590</t>
  </si>
  <si>
    <t>WAECHTERSBACH, STADT</t>
  </si>
  <si>
    <t>FV5018 A-00110-IV4/2</t>
  </si>
  <si>
    <t>63607</t>
  </si>
  <si>
    <t>WALDBRUNN (WESTERWALD)</t>
  </si>
  <si>
    <t>FV5018 A-00257-IV4/2</t>
  </si>
  <si>
    <t>65620</t>
  </si>
  <si>
    <t>WALDECK, STADT</t>
  </si>
  <si>
    <t>FV5018 A-00429-IV4/2</t>
  </si>
  <si>
    <t>34513</t>
  </si>
  <si>
    <t>WALD-MICHELBACH</t>
  </si>
  <si>
    <t>FV5018 A-00026-IV4/2</t>
  </si>
  <si>
    <t>69483</t>
  </si>
  <si>
    <t>WALDSOLMS</t>
  </si>
  <si>
    <t>FV5018 A-00239-IV4/2</t>
  </si>
  <si>
    <t>35647</t>
  </si>
  <si>
    <t>WARTENBERG</t>
  </si>
  <si>
    <t>FV5018 A-00303-IV4/2</t>
  </si>
  <si>
    <t>36367</t>
  </si>
  <si>
    <t>WEHRETAL</t>
  </si>
  <si>
    <t>FV5018 A-00445-IV4/2</t>
  </si>
  <si>
    <t>37287</t>
  </si>
  <si>
    <t>WEHRHEIM</t>
  </si>
  <si>
    <t>FV5018 A-00079-IV4/2</t>
  </si>
  <si>
    <t>61273</t>
  </si>
  <si>
    <t>WEILBURG, STADT</t>
  </si>
  <si>
    <t>FV5018 A-00258-IV4/2</t>
  </si>
  <si>
    <t>35781</t>
  </si>
  <si>
    <t>WEILMUENSTER, MARKTFLECKEN</t>
  </si>
  <si>
    <t>FV5018 A-00259-IV4/2</t>
  </si>
  <si>
    <t>35789</t>
  </si>
  <si>
    <t>WEILROD</t>
  </si>
  <si>
    <t>FV5018 A-00080-IV4/2</t>
  </si>
  <si>
    <t>61276</t>
  </si>
  <si>
    <t>WEIMAR (LAHN)</t>
  </si>
  <si>
    <t>FV5018 A-00281-IV4/2</t>
  </si>
  <si>
    <t>35096</t>
  </si>
  <si>
    <t>WEINBACH</t>
  </si>
  <si>
    <t>FV5018 A-00260-IV4/2</t>
  </si>
  <si>
    <t>35796</t>
  </si>
  <si>
    <t>WEISSENBORN</t>
  </si>
  <si>
    <t>FV5018 A-00446-IV4/2</t>
  </si>
  <si>
    <t>37299</t>
  </si>
  <si>
    <t>WEITERSTADT, STADT</t>
  </si>
  <si>
    <t>FV5018 A-00051-IV4/2</t>
  </si>
  <si>
    <t>64331</t>
  </si>
  <si>
    <t>WESERTAL</t>
  </si>
  <si>
    <t>FV5018 A-00371-IV4/2</t>
  </si>
  <si>
    <t>34399</t>
  </si>
  <si>
    <t>WETTENBERG</t>
  </si>
  <si>
    <t>FV5018 A-00216-IV4/2</t>
  </si>
  <si>
    <t>35435</t>
  </si>
  <si>
    <t>WETTER (HESSEN), STADT</t>
  </si>
  <si>
    <t>FV5018 A-00282-IV4/2</t>
  </si>
  <si>
    <t>35083</t>
  </si>
  <si>
    <t>WETTERAUKREIS</t>
  </si>
  <si>
    <t>FV5018 A-00172-IV4/2</t>
  </si>
  <si>
    <t>WILLINGEN (UPLAND)</t>
  </si>
  <si>
    <t>FV5018 A-00430-IV4/2</t>
  </si>
  <si>
    <t>34508</t>
  </si>
  <si>
    <t>WILLINGSHAUSEN</t>
  </si>
  <si>
    <t>FV5018 A-00406-IV4/2</t>
  </si>
  <si>
    <t>34628</t>
  </si>
  <si>
    <t>WOELFERSHEIM</t>
  </si>
  <si>
    <t>FV5018 A-00196-IV4/2</t>
  </si>
  <si>
    <t>61200</t>
  </si>
  <si>
    <t>WOELLSTADT</t>
  </si>
  <si>
    <t>FV5018 A-00197-IV4/2</t>
  </si>
  <si>
    <t>61206</t>
  </si>
  <si>
    <t>ZIERENBERG, STADT</t>
  </si>
  <si>
    <t>FV5018 A-00379-IV4/2</t>
  </si>
  <si>
    <t>34289</t>
  </si>
  <si>
    <t>ZWINGENBERG, STADT</t>
  </si>
  <si>
    <t>FV5018 A-00027-IV4/2</t>
  </si>
  <si>
    <t>64673</t>
  </si>
  <si>
    <t>Summen:</t>
  </si>
  <si>
    <t>Belegt in %:</t>
  </si>
  <si>
    <t>Frei:</t>
  </si>
  <si>
    <t>LR</t>
  </si>
  <si>
    <r>
      <t xml:space="preserve">Antragsnummer Kommune 
</t>
    </r>
    <r>
      <rPr>
        <sz val="10.5"/>
        <color theme="1"/>
        <rFont val="Arial"/>
        <family val="2"/>
      </rPr>
      <t>(wird automatisch zugeordnet)</t>
    </r>
  </si>
  <si>
    <t>Antrag Kommune</t>
  </si>
  <si>
    <t>Antrag_Rahmenvertrag</t>
  </si>
  <si>
    <t>Förderprogramm_RDV</t>
  </si>
  <si>
    <t>Partnernummer</t>
  </si>
  <si>
    <t>Auszahlungsbetrag</t>
  </si>
  <si>
    <t>Auszahlungsantag</t>
  </si>
  <si>
    <t>Förderprogramm_Ausz</t>
  </si>
  <si>
    <t>Auszahlungsdatum</t>
  </si>
  <si>
    <t>Valuta</t>
  </si>
  <si>
    <t>Ratentilgung_EUR</t>
  </si>
  <si>
    <t>Tingungszuschuss_EUR</t>
  </si>
  <si>
    <t>Bank_ID_Ausz</t>
  </si>
  <si>
    <t>Bank_ID_Einzug</t>
  </si>
  <si>
    <t>Kondition_Einzug_1</t>
  </si>
  <si>
    <t>Kondition_Einzug_2</t>
  </si>
  <si>
    <t>abweichender_Regulierer</t>
  </si>
  <si>
    <t>Bank_ID_abw_Regu</t>
  </si>
  <si>
    <t>Kondition_abw_Regu_1</t>
  </si>
  <si>
    <t>Kondition_abw_Regu_2</t>
  </si>
  <si>
    <t>E-Mail_Ansprechpartner</t>
  </si>
  <si>
    <t>E-Mail_Sachbearbeiter</t>
  </si>
  <si>
    <t>0001</t>
  </si>
  <si>
    <t>hessenkasse@wibank.de</t>
  </si>
  <si>
    <t>Als Verwendungszweck wird die Antragsnummer des Vorhabens angegeben.</t>
  </si>
  <si>
    <t>VERKETTEN</t>
  </si>
  <si>
    <t>Geschäftspartner</t>
  </si>
  <si>
    <t>Debitor</t>
  </si>
  <si>
    <t>Debitorennummer</t>
  </si>
  <si>
    <t>Land</t>
  </si>
  <si>
    <t>Bankschlüssel</t>
  </si>
  <si>
    <t>Name Bank</t>
  </si>
  <si>
    <t>Bankkonto</t>
  </si>
  <si>
    <t>ID</t>
  </si>
  <si>
    <t>BLZ_BK</t>
  </si>
  <si>
    <t>BLZ_TIBAN</t>
  </si>
  <si>
    <t>CHECK</t>
  </si>
  <si>
    <t>Vorname</t>
  </si>
  <si>
    <t>Nachname</t>
  </si>
  <si>
    <t>Name 1</t>
  </si>
  <si>
    <t>Name 2</t>
  </si>
  <si>
    <t>Name 3</t>
  </si>
  <si>
    <t>Name 4</t>
  </si>
  <si>
    <t>5000076145DE86508501500000548200</t>
  </si>
  <si>
    <t>10077059</t>
  </si>
  <si>
    <t>Gemeinde Bickenbach</t>
  </si>
  <si>
    <t>DE</t>
  </si>
  <si>
    <t>50850150</t>
  </si>
  <si>
    <t>Stadt- und Kreis-Sparkasse Darmstadt</t>
  </si>
  <si>
    <t>548200</t>
  </si>
  <si>
    <t/>
  </si>
  <si>
    <t>DE86508501500000548200</t>
  </si>
  <si>
    <t>5000076147DE45500500000005514609</t>
  </si>
  <si>
    <t>10077061</t>
  </si>
  <si>
    <t>Gemeinde Brensbach</t>
  </si>
  <si>
    <t>50050000</t>
  </si>
  <si>
    <t>Landesbank Hessen-Thür Girozentrale</t>
  </si>
  <si>
    <t>0005514609</t>
  </si>
  <si>
    <t>DE45500500000005514609</t>
  </si>
  <si>
    <t>5000076147DE95508635130002010470</t>
  </si>
  <si>
    <t>50863513</t>
  </si>
  <si>
    <t>Vereinigte Volksbank Raiffeisenbank</t>
  </si>
  <si>
    <t>2010470</t>
  </si>
  <si>
    <t>PI02</t>
  </si>
  <si>
    <t>DE95508635130002010470</t>
  </si>
  <si>
    <t>5000076147DE63508519520070301577</t>
  </si>
  <si>
    <t>50851952</t>
  </si>
  <si>
    <t>Sparkasse Odenwaldkreis</t>
  </si>
  <si>
    <t>0070301577</t>
  </si>
  <si>
    <t>0003</t>
  </si>
  <si>
    <t>DE63508519520070301577</t>
  </si>
  <si>
    <t>5000076147DE52500500000005539606</t>
  </si>
  <si>
    <t>0005539606</t>
  </si>
  <si>
    <t>0002</t>
  </si>
  <si>
    <t>DE52500500000005539606</t>
  </si>
  <si>
    <t>5000076147</t>
  </si>
  <si>
    <t>50862703</t>
  </si>
  <si>
    <t>Volksbank Gersprenztal-Otzberg</t>
  </si>
  <si>
    <t>PI01</t>
  </si>
  <si>
    <t>5000076152DE41520503530106000027</t>
  </si>
  <si>
    <t>10077066</t>
  </si>
  <si>
    <t>Stadt Liebenau</t>
  </si>
  <si>
    <t>52050353</t>
  </si>
  <si>
    <t>Kasseler Sparkasse</t>
  </si>
  <si>
    <t>106000027</t>
  </si>
  <si>
    <t>DE41520503530106000027</t>
  </si>
  <si>
    <t>5000076152DE75520635500005501253</t>
  </si>
  <si>
    <t>52063550</t>
  </si>
  <si>
    <t>Raiffeisenbank HessenNord</t>
  </si>
  <si>
    <t>DE75520635500005501253</t>
  </si>
  <si>
    <t>5000076152DE82522500300000001107</t>
  </si>
  <si>
    <t>52250030</t>
  </si>
  <si>
    <t>Sparkasse Werra-Meißner</t>
  </si>
  <si>
    <t>0000001107</t>
  </si>
  <si>
    <t>DE82522500300000001107</t>
  </si>
  <si>
    <t>5000076152DE35520652200000401072</t>
  </si>
  <si>
    <t>52065220</t>
  </si>
  <si>
    <t>Raiffeisenbank -alt-</t>
  </si>
  <si>
    <t>0000401072</t>
  </si>
  <si>
    <t>DE35520652200000401072</t>
  </si>
  <si>
    <t>5000076153DE15520503530030000025</t>
  </si>
  <si>
    <t>10077067</t>
  </si>
  <si>
    <t>Gemeinde Fuldabrück</t>
  </si>
  <si>
    <t>0030000025</t>
  </si>
  <si>
    <t>DE15520503530030000025</t>
  </si>
  <si>
    <t>5000076153DE26520622000006612393</t>
  </si>
  <si>
    <t>52062200</t>
  </si>
  <si>
    <t>VR-Bank Chattengau -alt-</t>
  </si>
  <si>
    <t>DE26520622000006612393</t>
  </si>
  <si>
    <t>5000076153DE93520626010006612393</t>
  </si>
  <si>
    <t>52062601</t>
  </si>
  <si>
    <t>VR PartnerBank Chattengau-Schwalm-Eder</t>
  </si>
  <si>
    <t>DE93520626010006612393</t>
  </si>
  <si>
    <t>5000076155DE21522500300000007831</t>
  </si>
  <si>
    <t>10077069</t>
  </si>
  <si>
    <t>Gemeinde Weissenborn</t>
  </si>
  <si>
    <t>0000007831</t>
  </si>
  <si>
    <t>DE21522500300000007831</t>
  </si>
  <si>
    <t>5000076155DE43522603850002616165</t>
  </si>
  <si>
    <t>52260385</t>
  </si>
  <si>
    <t>VR-Bank Mitte</t>
  </si>
  <si>
    <t>DE43522603850002616165</t>
  </si>
  <si>
    <t>5000076156DE10522500300050002799</t>
  </si>
  <si>
    <t>10077070</t>
  </si>
  <si>
    <t>Gemeinde Neu-Eichenberg</t>
  </si>
  <si>
    <t>50002799</t>
  </si>
  <si>
    <t>DE10522500300050002799</t>
  </si>
  <si>
    <t>5000076157DE58507500940023001464</t>
  </si>
  <si>
    <t>10077071</t>
  </si>
  <si>
    <t>Gemeinde Hasselroth</t>
  </si>
  <si>
    <t>50750094</t>
  </si>
  <si>
    <t>Kreissparkasse Gelnhausen</t>
  </si>
  <si>
    <t>0023001464</t>
  </si>
  <si>
    <t>DE58507500940023001464</t>
  </si>
  <si>
    <t>5000076157DE47506636990001803751</t>
  </si>
  <si>
    <t>50663699</t>
  </si>
  <si>
    <t>Raiffeisenbank</t>
  </si>
  <si>
    <t>1803751</t>
  </si>
  <si>
    <t>DE47506636990001803751</t>
  </si>
  <si>
    <t>5000076159DE22520690290000876011</t>
  </si>
  <si>
    <t>10077073</t>
  </si>
  <si>
    <t>Stadt Rosenthal</t>
  </si>
  <si>
    <t>52069029</t>
  </si>
  <si>
    <t>Spar-u. Kredit-Bank</t>
  </si>
  <si>
    <t>0000876011</t>
  </si>
  <si>
    <t>DE22520690290000876011</t>
  </si>
  <si>
    <t>5000076159DE32523500050005000336</t>
  </si>
  <si>
    <t>52350005</t>
  </si>
  <si>
    <t>Sparkasse Waldeck-Frankenberg</t>
  </si>
  <si>
    <t>5000336</t>
  </si>
  <si>
    <t>DE32523500050005000336</t>
  </si>
  <si>
    <t>5000076161DE08517624340032008208</t>
  </si>
  <si>
    <t>10077075</t>
  </si>
  <si>
    <t>Gemeinde Angelburg</t>
  </si>
  <si>
    <t>51762434</t>
  </si>
  <si>
    <t>VR Bank Lahn-Dill</t>
  </si>
  <si>
    <t>DE08517624340032008208</t>
  </si>
  <si>
    <t>5000076161DE21533500000110027176</t>
  </si>
  <si>
    <t>53350000</t>
  </si>
  <si>
    <t>Sparkasse Marburg-Biedenkopf</t>
  </si>
  <si>
    <t>0110027176</t>
  </si>
  <si>
    <t>DE21533500000110027176</t>
  </si>
  <si>
    <t>5000076162DE34510500150520000070</t>
  </si>
  <si>
    <t>10077076</t>
  </si>
  <si>
    <t>Stadt Hadamar</t>
  </si>
  <si>
    <t>51050015</t>
  </si>
  <si>
    <t>Nassauische Sparkasse</t>
  </si>
  <si>
    <t>0520000070</t>
  </si>
  <si>
    <t>DE34510500150520000070</t>
  </si>
  <si>
    <t>5000076162DE03511500180040450090</t>
  </si>
  <si>
    <t>51150018</t>
  </si>
  <si>
    <t>Kreissparkasse Limburg</t>
  </si>
  <si>
    <t>0040450090</t>
  </si>
  <si>
    <t>DE03511500180040450090</t>
  </si>
  <si>
    <t>5000076162DE62511500180040454266</t>
  </si>
  <si>
    <t>40454266</t>
  </si>
  <si>
    <t>0004</t>
  </si>
  <si>
    <t>DE62511500180040454266</t>
  </si>
  <si>
    <t>5000076162DE73511500180040456493</t>
  </si>
  <si>
    <t>40456493</t>
  </si>
  <si>
    <t>0005</t>
  </si>
  <si>
    <t>DE73511500180040456493</t>
  </si>
  <si>
    <t>5000076162DE28511900000016769118</t>
  </si>
  <si>
    <t>51190000</t>
  </si>
  <si>
    <t>Vereinigte Volksbank Limburg -alt-</t>
  </si>
  <si>
    <t>16769118</t>
  </si>
  <si>
    <t>DE28511900000016769118</t>
  </si>
  <si>
    <t>5000076163DE95508525530014003016</t>
  </si>
  <si>
    <t>10077077</t>
  </si>
  <si>
    <t>Gemeinde Biebesheim am Rhein</t>
  </si>
  <si>
    <t>50852553</t>
  </si>
  <si>
    <t>Kreissparkasse Groß-Gerau</t>
  </si>
  <si>
    <t>0014003016</t>
  </si>
  <si>
    <t>DE95508525530014003016</t>
  </si>
  <si>
    <t>5000076163DE28508900000003291006</t>
  </si>
  <si>
    <t>50890000</t>
  </si>
  <si>
    <t>Volksbank Darmstadt - Südhessen</t>
  </si>
  <si>
    <t>3291006</t>
  </si>
  <si>
    <t>DE28508900000003291006</t>
  </si>
  <si>
    <t>5000076168DE20513500250259000051</t>
  </si>
  <si>
    <t>10077082</t>
  </si>
  <si>
    <t>Gemeinde Fernwald</t>
  </si>
  <si>
    <t>51350025</t>
  </si>
  <si>
    <t>Sparkasse Gießen</t>
  </si>
  <si>
    <t>0259000051</t>
  </si>
  <si>
    <t>DE20513500250259000051</t>
  </si>
  <si>
    <t>5000076171DE53518500790337028624</t>
  </si>
  <si>
    <t>10077085</t>
  </si>
  <si>
    <t>Stadt Romrod</t>
  </si>
  <si>
    <t>51850079</t>
  </si>
  <si>
    <t>Sparkasse Oberhessen</t>
  </si>
  <si>
    <t>337028624</t>
  </si>
  <si>
    <t>DE53518500790337028624</t>
  </si>
  <si>
    <t>5000076171DE02530932000001716514</t>
  </si>
  <si>
    <t>53093200</t>
  </si>
  <si>
    <t>VR Bank HessenLand</t>
  </si>
  <si>
    <t>1716514</t>
  </si>
  <si>
    <t>DE02530932000001716514</t>
  </si>
  <si>
    <t>5000076172DE26518500790301009615</t>
  </si>
  <si>
    <t>10077086</t>
  </si>
  <si>
    <t>Gemeinde Antrifttal</t>
  </si>
  <si>
    <t>301009615</t>
  </si>
  <si>
    <t>DE26518500790301009615</t>
  </si>
  <si>
    <t>5000076172DE48500694770000090131</t>
  </si>
  <si>
    <t>50069477</t>
  </si>
  <si>
    <t>Raiffeisenbank Kirtorf</t>
  </si>
  <si>
    <t>90131</t>
  </si>
  <si>
    <t>DE48500694770000090131</t>
  </si>
  <si>
    <t>5000087640DE85509514690009000142</t>
  </si>
  <si>
    <t>10088553</t>
  </si>
  <si>
    <t>Stadt Neckarsteinach</t>
  </si>
  <si>
    <t>50951469</t>
  </si>
  <si>
    <t>Sparkasse Starkenburg</t>
  </si>
  <si>
    <t>0009000142</t>
  </si>
  <si>
    <t>DE85509514690009000142</t>
  </si>
  <si>
    <t>5000087640DE68500500000005119987</t>
  </si>
  <si>
    <t>5119987</t>
  </si>
  <si>
    <t>0006</t>
  </si>
  <si>
    <t>DE68500500000005119987</t>
  </si>
  <si>
    <t>9000142</t>
  </si>
  <si>
    <t>5000087640</t>
  </si>
  <si>
    <t>67291300</t>
  </si>
  <si>
    <t>Volksbank Eberbach-Hess Neckartal</t>
  </si>
  <si>
    <t>0060080900</t>
  </si>
  <si>
    <t>5000087640DE13672917000023441004</t>
  </si>
  <si>
    <t>67291700</t>
  </si>
  <si>
    <t>Volksbank Neckartal</t>
  </si>
  <si>
    <t>23441004</t>
  </si>
  <si>
    <t>DE13672917000023441004</t>
  </si>
  <si>
    <t>60080900</t>
  </si>
  <si>
    <t>5000087641DE09553500100004150017</t>
  </si>
  <si>
    <t>10088554</t>
  </si>
  <si>
    <t>Stadt Bürstadt</t>
  </si>
  <si>
    <t>55350010</t>
  </si>
  <si>
    <t>Sparkasse Worms-Alzey-Ried</t>
  </si>
  <si>
    <t>0004150017</t>
  </si>
  <si>
    <t>DE09553500100004150017</t>
  </si>
  <si>
    <t>5000087641DE56509612060000004332</t>
  </si>
  <si>
    <t>50961206</t>
  </si>
  <si>
    <t>Raiffeisenbank Ried</t>
  </si>
  <si>
    <t>4332</t>
  </si>
  <si>
    <t>DE56509612060000004332</t>
  </si>
  <si>
    <t>5000087643DE20500500005093959004</t>
  </si>
  <si>
    <t>10088556</t>
  </si>
  <si>
    <t>Stadt Viernheim</t>
  </si>
  <si>
    <t>5093959004</t>
  </si>
  <si>
    <t>DE20500500005093959004</t>
  </si>
  <si>
    <t>5000087643DE68500500000005119987</t>
  </si>
  <si>
    <t>5000087643DE30509514690003004010</t>
  </si>
  <si>
    <t>0003004010</t>
  </si>
  <si>
    <t>DE30509514690003004010</t>
  </si>
  <si>
    <t>5000087643DE41670400310422979500</t>
  </si>
  <si>
    <t>67040031</t>
  </si>
  <si>
    <t>Commerzbank</t>
  </si>
  <si>
    <t>4229795</t>
  </si>
  <si>
    <t>DE41670400310422979500</t>
  </si>
  <si>
    <t>5000087643DE36509514690003034554</t>
  </si>
  <si>
    <t>3034554</t>
  </si>
  <si>
    <t>DE36509514690003034554</t>
  </si>
  <si>
    <t>5000087643DE54509514690003004742</t>
  </si>
  <si>
    <t>DE54509514690003004742</t>
  </si>
  <si>
    <t>5000087646DE50500500000005760608</t>
  </si>
  <si>
    <t>10088559</t>
  </si>
  <si>
    <t>Stadt Bad Soden-Salmünster</t>
  </si>
  <si>
    <t>0005760608</t>
  </si>
  <si>
    <t>DE50500500000005760608</t>
  </si>
  <si>
    <t>5000087646DE44506616390005350573</t>
  </si>
  <si>
    <t>50661639</t>
  </si>
  <si>
    <t>VR Bank Main-Kinzig-Büdingen</t>
  </si>
  <si>
    <t>5350573</t>
  </si>
  <si>
    <t>DE44506616390005350573</t>
  </si>
  <si>
    <t>5000087646DE31506616390005308127</t>
  </si>
  <si>
    <t>5308127</t>
  </si>
  <si>
    <t>0007</t>
  </si>
  <si>
    <t>DE31506616390005308127</t>
  </si>
  <si>
    <t>5000087646DE89530513960001001754</t>
  </si>
  <si>
    <t>53051396</t>
  </si>
  <si>
    <t>Kreissparkasse Schlüchtern</t>
  </si>
  <si>
    <t>0001001754</t>
  </si>
  <si>
    <t>DE89530513960001001754</t>
  </si>
  <si>
    <t>5000087646DE80507943000005350573</t>
  </si>
  <si>
    <t>50794300</t>
  </si>
  <si>
    <t>VR Bank Wächtersbach/Bad Soden-Salmünster -alt</t>
  </si>
  <si>
    <t>0005350573</t>
  </si>
  <si>
    <t>DE80507943000005350573</t>
  </si>
  <si>
    <t>5000087646DE25507943000005689414</t>
  </si>
  <si>
    <t>0005689414</t>
  </si>
  <si>
    <t>DE25507943000005689414</t>
  </si>
  <si>
    <t>5000087646DE59506616390003371212</t>
  </si>
  <si>
    <t>0008</t>
  </si>
  <si>
    <t>DE59506616390003371212</t>
  </si>
  <si>
    <t>5000087646DE88530513960003008896</t>
  </si>
  <si>
    <t>0009</t>
  </si>
  <si>
    <t>DE88530513960003008896</t>
  </si>
  <si>
    <t>5000087648DE28507500940005001035</t>
  </si>
  <si>
    <t>10088561</t>
  </si>
  <si>
    <t>Stadt Wächtersbach</t>
  </si>
  <si>
    <t>0005001035</t>
  </si>
  <si>
    <t>DE28507500940005001035</t>
  </si>
  <si>
    <t>5000087648DE68500500000005119987</t>
  </si>
  <si>
    <t>5000087648DE20507943000005302765</t>
  </si>
  <si>
    <t>0005302765</t>
  </si>
  <si>
    <t>DE20507943000005302765</t>
  </si>
  <si>
    <t>5000087648DE81506616390005302765</t>
  </si>
  <si>
    <t>DE81506616390005302765</t>
  </si>
  <si>
    <t>5000087654DE15507500940000001016</t>
  </si>
  <si>
    <t>10088567</t>
  </si>
  <si>
    <t>Stadt Gelnhausen</t>
  </si>
  <si>
    <t>0000001016</t>
  </si>
  <si>
    <t>DE15507500940000001016</t>
  </si>
  <si>
    <t>5000087654DE94507500940000029373</t>
  </si>
  <si>
    <t>0000029373</t>
  </si>
  <si>
    <t>DE94507500940000029373</t>
  </si>
  <si>
    <t>5000087654DE02507500940000029380</t>
  </si>
  <si>
    <t>29380</t>
  </si>
  <si>
    <t>DE02507500940000029380</t>
  </si>
  <si>
    <t>5000087654DE98210500001000156654</t>
  </si>
  <si>
    <t>21050000</t>
  </si>
  <si>
    <t>Hamburg Commercial Bank, ehemals HSH Nordbank Hamburg</t>
  </si>
  <si>
    <t>1000156654</t>
  </si>
  <si>
    <t>DE98210500001000156654</t>
  </si>
  <si>
    <t>5000087654DE18507500940900486009</t>
  </si>
  <si>
    <t>900486009</t>
  </si>
  <si>
    <t>DE18507500940900486009</t>
  </si>
  <si>
    <t>5000087654DE76600501010002811785</t>
  </si>
  <si>
    <t>60050101</t>
  </si>
  <si>
    <t>Landesbank Baden-Württemberg/Baden-Württembergische Bank</t>
  </si>
  <si>
    <t>2811785</t>
  </si>
  <si>
    <t>DE76600501010002811785</t>
  </si>
  <si>
    <t>5000087654DE33507500940000080329</t>
  </si>
  <si>
    <t>DE33507500940000080329</t>
  </si>
  <si>
    <t>5000087655DE47506500230000050427</t>
  </si>
  <si>
    <t>10088568</t>
  </si>
  <si>
    <t>Stadt Maintal</t>
  </si>
  <si>
    <t>50650023</t>
  </si>
  <si>
    <t>SPARKASSE HANAU</t>
  </si>
  <si>
    <t>0000050427</t>
  </si>
  <si>
    <t>DE47506500230000050427</t>
  </si>
  <si>
    <t>5000087655DE68500500000005119987</t>
  </si>
  <si>
    <t>5000087655DE27501900000200593510</t>
  </si>
  <si>
    <t>50190000</t>
  </si>
  <si>
    <t>Frankfurter Volksbank</t>
  </si>
  <si>
    <t>200593510</t>
  </si>
  <si>
    <t>DE27501900000200593510</t>
  </si>
  <si>
    <t>5000087655DE16506500230056001167</t>
  </si>
  <si>
    <t>56001167</t>
  </si>
  <si>
    <t>DE16506500230056001167</t>
  </si>
  <si>
    <t>5000087657DE27500104248081999549</t>
  </si>
  <si>
    <t>10088570</t>
  </si>
  <si>
    <t>Stadt Seligenstadt</t>
  </si>
  <si>
    <t>50010424</t>
  </si>
  <si>
    <t>Aareal Bank</t>
  </si>
  <si>
    <t>8081999549</t>
  </si>
  <si>
    <t>DE27500104248081999549</t>
  </si>
  <si>
    <t>5000087657DE44506521240001016278</t>
  </si>
  <si>
    <t>50652124</t>
  </si>
  <si>
    <t>Sparkasse Langen-Seligenstadt</t>
  </si>
  <si>
    <t>0001016278</t>
  </si>
  <si>
    <t>DE44506521240001016278</t>
  </si>
  <si>
    <t>5000087659DE54500500000005680608</t>
  </si>
  <si>
    <t>10088572</t>
  </si>
  <si>
    <t>Stadt Sontra</t>
  </si>
  <si>
    <t>0005680608</t>
  </si>
  <si>
    <t>DE54500500000005680608</t>
  </si>
  <si>
    <t>5000087659DE97522603850001916017</t>
  </si>
  <si>
    <t>0001916017</t>
  </si>
  <si>
    <t>DE97522603850001916017</t>
  </si>
  <si>
    <t>5000087659DE20522500300006000897</t>
  </si>
  <si>
    <t>0006000897</t>
  </si>
  <si>
    <t>DE20522500300006000897</t>
  </si>
  <si>
    <t>5000087661DE76500500000005586607</t>
  </si>
  <si>
    <t>10088574</t>
  </si>
  <si>
    <t>Stadt Bebra</t>
  </si>
  <si>
    <t>0005586607</t>
  </si>
  <si>
    <t>DE76500500000005586607</t>
  </si>
  <si>
    <t>5000087661DE04532500000060000844</t>
  </si>
  <si>
    <t>53250000</t>
  </si>
  <si>
    <t>Sparkasse Bad Hersfeld-Rotenburg</t>
  </si>
  <si>
    <t>0060000844</t>
  </si>
  <si>
    <t>DE04532500000060000844</t>
  </si>
  <si>
    <t>5000087661DE91532500000060026244</t>
  </si>
  <si>
    <t>60026244</t>
  </si>
  <si>
    <t>DE91532500000060026244</t>
  </si>
  <si>
    <t>5000087661DE94532612020000005622</t>
  </si>
  <si>
    <t>53261202</t>
  </si>
  <si>
    <t>Bankverein Bebra -alt-</t>
  </si>
  <si>
    <t>0000005622</t>
  </si>
  <si>
    <t>DE94532612020000005622</t>
  </si>
  <si>
    <t>5000087661DE22532612020000062111</t>
  </si>
  <si>
    <t>62111</t>
  </si>
  <si>
    <t>DE22532612020000062111</t>
  </si>
  <si>
    <t>5000087661DE63532900000031306000</t>
  </si>
  <si>
    <t>53290000</t>
  </si>
  <si>
    <t>VR-Bankverein Bad Hersfeld-Rotenburg</t>
  </si>
  <si>
    <t>DE63532900000031306000</t>
  </si>
  <si>
    <t>5000087664DE46500500000005504600</t>
  </si>
  <si>
    <t>10088577</t>
  </si>
  <si>
    <t>Stadt Herbstein</t>
  </si>
  <si>
    <t>0005504600</t>
  </si>
  <si>
    <t>DE46500500000005504600</t>
  </si>
  <si>
    <t>5000087664DE21500500000005509609</t>
  </si>
  <si>
    <t>0005509609</t>
  </si>
  <si>
    <t>DE21500500000005509609</t>
  </si>
  <si>
    <t>5000087664DE11518500790375100231</t>
  </si>
  <si>
    <t>375100231</t>
  </si>
  <si>
    <t>DE11518500790375100231</t>
  </si>
  <si>
    <t>5000087665DE60519900000000148105</t>
  </si>
  <si>
    <t>10088578</t>
  </si>
  <si>
    <t>Stadt Lauterbach (Hessen)</t>
  </si>
  <si>
    <t>51990000</t>
  </si>
  <si>
    <t>Volksbank Lauterbach-Schlitz</t>
  </si>
  <si>
    <t>0000148105</t>
  </si>
  <si>
    <t>DE60519900000000148105</t>
  </si>
  <si>
    <t>5000087665DE39518500796027639800</t>
  </si>
  <si>
    <t>6027639800</t>
  </si>
  <si>
    <t>DE39518500796027639800</t>
  </si>
  <si>
    <t>5000087665DE15518500790360200086</t>
  </si>
  <si>
    <t>360200086</t>
  </si>
  <si>
    <t>DE15518500790360200086</t>
  </si>
  <si>
    <t>0360200086</t>
  </si>
  <si>
    <t>5000087666DE71530501800070000920</t>
  </si>
  <si>
    <t>10088579</t>
  </si>
  <si>
    <t>Stadt Hünfeld</t>
  </si>
  <si>
    <t>53050180</t>
  </si>
  <si>
    <t>Sparkasse Fulda</t>
  </si>
  <si>
    <t>0070000920</t>
  </si>
  <si>
    <t>DE71530501800070000920</t>
  </si>
  <si>
    <t>5000087666DE28530612300000068675</t>
  </si>
  <si>
    <t>53061230</t>
  </si>
  <si>
    <t>VR-Bank NordRhön</t>
  </si>
  <si>
    <t>68675</t>
  </si>
  <si>
    <t>DE28530612300000068675</t>
  </si>
  <si>
    <t>5000087666DE93530612300000003000</t>
  </si>
  <si>
    <t>3000</t>
  </si>
  <si>
    <t>DE93530612300000003000</t>
  </si>
  <si>
    <t>5000087666DE22530501800070013151</t>
  </si>
  <si>
    <t>70013151</t>
  </si>
  <si>
    <t>DE22530501800070013151</t>
  </si>
  <si>
    <t>5000087666DE78520500004027395112</t>
  </si>
  <si>
    <t>52050000</t>
  </si>
  <si>
    <t>Landeskreditkasse Kassel</t>
  </si>
  <si>
    <t>4027395112</t>
  </si>
  <si>
    <t>DE78520500004027395112</t>
  </si>
  <si>
    <t>5000087666DE46520500004027395203</t>
  </si>
  <si>
    <t>4027395203</t>
  </si>
  <si>
    <t>DE46520500004027395203</t>
  </si>
  <si>
    <t>5000087669DE72518500790370104409</t>
  </si>
  <si>
    <t>10088582</t>
  </si>
  <si>
    <t>Stadt Schlitz</t>
  </si>
  <si>
    <t>370104409</t>
  </si>
  <si>
    <t>DE72518500790370104409</t>
  </si>
  <si>
    <t>0370104409</t>
  </si>
  <si>
    <t>5000087669DE29518500790311004441</t>
  </si>
  <si>
    <t>311004441</t>
  </si>
  <si>
    <t>DE29518500790311004441</t>
  </si>
  <si>
    <t>5000087670DE15530501800040010304</t>
  </si>
  <si>
    <t>10088583</t>
  </si>
  <si>
    <t>Stadt Fulda</t>
  </si>
  <si>
    <t>0040010304</t>
  </si>
  <si>
    <t>DE15530501800040010304</t>
  </si>
  <si>
    <t>5000087670DE68500500000005119987</t>
  </si>
  <si>
    <t>5000087670DE88530501800040009281</t>
  </si>
  <si>
    <t>0040009281</t>
  </si>
  <si>
    <t>DE88530501800040009281</t>
  </si>
  <si>
    <t>5000087670DE09508624080000288250</t>
  </si>
  <si>
    <t>50862408</t>
  </si>
  <si>
    <t>Vereinigte Volksbank Griesheim-Weiterstadt -alt-</t>
  </si>
  <si>
    <t>288250</t>
  </si>
  <si>
    <t>DE09508624080000288250</t>
  </si>
  <si>
    <t>5000087670</t>
  </si>
  <si>
    <t>52000000</t>
  </si>
  <si>
    <t>Bundesbank eh Kassel</t>
  </si>
  <si>
    <t>53001700</t>
  </si>
  <si>
    <t>5000087670DE92500000000050001720</t>
  </si>
  <si>
    <t>50000000</t>
  </si>
  <si>
    <t>Bundesbank</t>
  </si>
  <si>
    <t>50001720</t>
  </si>
  <si>
    <t>DE92500000000050001720</t>
  </si>
  <si>
    <t>5000087671DE52500100600008633603</t>
  </si>
  <si>
    <t>10088584</t>
  </si>
  <si>
    <t>Stadt Usingen</t>
  </si>
  <si>
    <t>50010060</t>
  </si>
  <si>
    <t>Postbank Ndl der Deutsche Bank</t>
  </si>
  <si>
    <t>0008633603</t>
  </si>
  <si>
    <t>DE52500100600008633603</t>
  </si>
  <si>
    <t>5000087671DE97510500150304000015</t>
  </si>
  <si>
    <t>0304000015</t>
  </si>
  <si>
    <t>DE97510500150304000015</t>
  </si>
  <si>
    <t>5000087671DE56501900000000184101</t>
  </si>
  <si>
    <t>0000184101</t>
  </si>
  <si>
    <t>DE56501900000000184101</t>
  </si>
  <si>
    <t>5000087671DE27512500000037000302</t>
  </si>
  <si>
    <t>51250000</t>
  </si>
  <si>
    <t>Taunus-Sparkasse</t>
  </si>
  <si>
    <t>DE27512500000037000302</t>
  </si>
  <si>
    <t>5000087672</t>
  </si>
  <si>
    <t>10088585</t>
  </si>
  <si>
    <t>Stadt Friedrichsdorf</t>
  </si>
  <si>
    <t>50030000</t>
  </si>
  <si>
    <t>PSA Bank Deutschland</t>
  </si>
  <si>
    <t>0729050000</t>
  </si>
  <si>
    <t>5000087672DE68500500000005119987</t>
  </si>
  <si>
    <t>5000087672DE50510500150242000013</t>
  </si>
  <si>
    <t>0242000013</t>
  </si>
  <si>
    <t>DE50510500150242000013</t>
  </si>
  <si>
    <t>5000087672DE16512500000020002026</t>
  </si>
  <si>
    <t>0020002026</t>
  </si>
  <si>
    <t>DE16512500000020002026</t>
  </si>
  <si>
    <t>5000087672DE94512500000020029722</t>
  </si>
  <si>
    <t>20029722</t>
  </si>
  <si>
    <t>DE94512500000020029722</t>
  </si>
  <si>
    <t>5000087672DE19512500000020029714</t>
  </si>
  <si>
    <t>DE19512500000020029714</t>
  </si>
  <si>
    <t>5000087672DE61500100600013219601</t>
  </si>
  <si>
    <t>DE61500100600013219601</t>
  </si>
  <si>
    <t>5000087677</t>
  </si>
  <si>
    <t>10088590</t>
  </si>
  <si>
    <t>Stadt Bad Vilbel</t>
  </si>
  <si>
    <t>0010100044</t>
  </si>
  <si>
    <t>0020000121</t>
  </si>
  <si>
    <t>5000087677DE44518500790101000044</t>
  </si>
  <si>
    <t>0101000044</t>
  </si>
  <si>
    <t>DE44518500790101000044</t>
  </si>
  <si>
    <t>5000087677DE69501900000001007203</t>
  </si>
  <si>
    <t>0001007203</t>
  </si>
  <si>
    <t>DE69501900000001007203</t>
  </si>
  <si>
    <t>1007203</t>
  </si>
  <si>
    <t>5000087677DE50500800000620894000</t>
  </si>
  <si>
    <t>50080000</t>
  </si>
  <si>
    <t>Commerzbank vormals Dresdner Bank</t>
  </si>
  <si>
    <t>0620894000</t>
  </si>
  <si>
    <t>DE50500800000620894000</t>
  </si>
  <si>
    <t>5000087677DE63518500790027090940</t>
  </si>
  <si>
    <t>DE63518500790027090940</t>
  </si>
  <si>
    <t>5000087679DE75518500790070000032</t>
  </si>
  <si>
    <t>10088592</t>
  </si>
  <si>
    <t>Stadt Rosbach v. d. Höhe</t>
  </si>
  <si>
    <t>0070000032</t>
  </si>
  <si>
    <t>DE75518500790070000032</t>
  </si>
  <si>
    <t>5000087679DE76513900000085093800</t>
  </si>
  <si>
    <t>51390000</t>
  </si>
  <si>
    <t>Volksbank Mittelhessen</t>
  </si>
  <si>
    <t>0085093800</t>
  </si>
  <si>
    <t>DE76513900000085093800</t>
  </si>
  <si>
    <t>5000087679DE94518500790070009293</t>
  </si>
  <si>
    <t>70009293</t>
  </si>
  <si>
    <t>DE94518500790070009293</t>
  </si>
  <si>
    <t>5000087680DE31518616160000109320</t>
  </si>
  <si>
    <t>10088593</t>
  </si>
  <si>
    <t>Stadt Reichelsheim</t>
  </si>
  <si>
    <t>51861616</t>
  </si>
  <si>
    <t>Landbank Horlofftal</t>
  </si>
  <si>
    <t>0000109320</t>
  </si>
  <si>
    <t>DE31518616160000109320</t>
  </si>
  <si>
    <t>5000087680DE93518500790027030939</t>
  </si>
  <si>
    <t>27030939</t>
  </si>
  <si>
    <t>DE93518500790027030939</t>
  </si>
  <si>
    <t>5000087680DE59518616160000106100</t>
  </si>
  <si>
    <t>DE59518616160000106100</t>
  </si>
  <si>
    <t>5000087681DE15500500000005878608</t>
  </si>
  <si>
    <t>10088594</t>
  </si>
  <si>
    <t>Stadt Niddatal</t>
  </si>
  <si>
    <t>0005878608</t>
  </si>
  <si>
    <t>DE15500500000005878608</t>
  </si>
  <si>
    <t>5000087681DE42513900000085725009</t>
  </si>
  <si>
    <t>85725009</t>
  </si>
  <si>
    <t>DE42513900000085725009</t>
  </si>
  <si>
    <t>5000087681DE83518500790051000110</t>
  </si>
  <si>
    <t>0051000110</t>
  </si>
  <si>
    <t>DE83518500790051000110</t>
  </si>
  <si>
    <t>5000087681DE20518500790075000014</t>
  </si>
  <si>
    <t>0075000014</t>
  </si>
  <si>
    <t>DE20518500790075000014</t>
  </si>
  <si>
    <t>5000087681</t>
  </si>
  <si>
    <t>10700014</t>
  </si>
  <si>
    <t>5000087681DE82518500790027046754</t>
  </si>
  <si>
    <t>DE82518500790027046754</t>
  </si>
  <si>
    <t>5000087682DE20518500790051000080</t>
  </si>
  <si>
    <t>10088595</t>
  </si>
  <si>
    <t>Stadt Friedberg (Hessen)</t>
  </si>
  <si>
    <t>0051000080</t>
  </si>
  <si>
    <t>DE20518500790051000080</t>
  </si>
  <si>
    <t>5000087682DE68500500000005119987</t>
  </si>
  <si>
    <t>5000087682DE77518500790027014640</t>
  </si>
  <si>
    <t>27014640</t>
  </si>
  <si>
    <t>DE77518500790027014640</t>
  </si>
  <si>
    <t>5000087682DE49518500790270100830</t>
  </si>
  <si>
    <t>270100830</t>
  </si>
  <si>
    <t>DE49518500790270100830</t>
  </si>
  <si>
    <t>5000087682</t>
  </si>
  <si>
    <t>005100080</t>
  </si>
  <si>
    <t>5000087682DE74518500790027100830</t>
  </si>
  <si>
    <t>DE74518500790027100830</t>
  </si>
  <si>
    <t>5000087683DE10518500790031001188</t>
  </si>
  <si>
    <t>10088596</t>
  </si>
  <si>
    <t>Stadt Bad Nauheim</t>
  </si>
  <si>
    <t>0031001188</t>
  </si>
  <si>
    <t>DE10518500790031001188</t>
  </si>
  <si>
    <t>5000087683DE94513900000089295807</t>
  </si>
  <si>
    <t>89295807</t>
  </si>
  <si>
    <t>DE94513900000089295807</t>
  </si>
  <si>
    <t>5000087683DE37518500790027012159</t>
  </si>
  <si>
    <t>27012159</t>
  </si>
  <si>
    <t>DE37518500790027012159</t>
  </si>
  <si>
    <t>5000087685DE48516500450000080697</t>
  </si>
  <si>
    <t>10088598</t>
  </si>
  <si>
    <t>Stadt Haiger</t>
  </si>
  <si>
    <t>51650045</t>
  </si>
  <si>
    <t>Sparkasse Dillenburg</t>
  </si>
  <si>
    <t>0000080697</t>
  </si>
  <si>
    <t>DE48516500450000080697</t>
  </si>
  <si>
    <t>5000087685DE21516500450000000091</t>
  </si>
  <si>
    <t>91</t>
  </si>
  <si>
    <t>DE21516500450000000091</t>
  </si>
  <si>
    <t>5000087687DE70515500350080000300</t>
  </si>
  <si>
    <t>10088600</t>
  </si>
  <si>
    <t>Stadt Leun</t>
  </si>
  <si>
    <t>51550035</t>
  </si>
  <si>
    <t>Sparkasse Wetzlar</t>
  </si>
  <si>
    <t>0080000300</t>
  </si>
  <si>
    <t>DE70515500350080000300</t>
  </si>
  <si>
    <t>5000087688DE97515500350000000810</t>
  </si>
  <si>
    <t>10088601</t>
  </si>
  <si>
    <t>Stadt Solms</t>
  </si>
  <si>
    <t>0000000810</t>
  </si>
  <si>
    <t>DE97515500350000000810</t>
  </si>
  <si>
    <t>5000087688DE58515500350026000810</t>
  </si>
  <si>
    <t>0026000810</t>
  </si>
  <si>
    <t>DE58515500350026000810</t>
  </si>
  <si>
    <t>5000087688DE35515500350002015840</t>
  </si>
  <si>
    <t>DE35515500350002015840</t>
  </si>
  <si>
    <t>5000087688DE24513900000073827507</t>
  </si>
  <si>
    <t>DE24513900000073827507</t>
  </si>
  <si>
    <t>5000087691</t>
  </si>
  <si>
    <t>10088604</t>
  </si>
  <si>
    <t>Stadt Grebenau</t>
  </si>
  <si>
    <t>53051130</t>
  </si>
  <si>
    <t>Sparkasse Vogelsbergkreis -alt-</t>
  </si>
  <si>
    <t>0030000607</t>
  </si>
  <si>
    <t>5000087691DE63518500790330000600</t>
  </si>
  <si>
    <t>330000600</t>
  </si>
  <si>
    <t>DE63518500790330000600</t>
  </si>
  <si>
    <t>5000087692DE32500694770000060640</t>
  </si>
  <si>
    <t>10088605</t>
  </si>
  <si>
    <t>Stadt Kirtorf</t>
  </si>
  <si>
    <t>0000060640</t>
  </si>
  <si>
    <t>DE32500694770000060640</t>
  </si>
  <si>
    <t>5000087692DE06500694770000060623</t>
  </si>
  <si>
    <t>0000060623</t>
  </si>
  <si>
    <t>DE06500694770000060623</t>
  </si>
  <si>
    <t>5000087693</t>
  </si>
  <si>
    <t>10088606</t>
  </si>
  <si>
    <t>Stadt Alsfeld</t>
  </si>
  <si>
    <t>0001000578</t>
  </si>
  <si>
    <t>1</t>
  </si>
  <si>
    <t>5000087693DE94518500790301899530</t>
  </si>
  <si>
    <t>301899530</t>
  </si>
  <si>
    <t>DE94518500790301899530</t>
  </si>
  <si>
    <t>5000087693DE92518500790301000570</t>
  </si>
  <si>
    <t>301000570</t>
  </si>
  <si>
    <t>DE92518500790301000570</t>
  </si>
  <si>
    <t>5000087693DE23518500790301014422</t>
  </si>
  <si>
    <t>DE23518500790301014422</t>
  </si>
  <si>
    <t>5000087693DE07530932000101435043</t>
  </si>
  <si>
    <t>DE07530932000101435043</t>
  </si>
  <si>
    <t>5000087695DE30518500790340000439</t>
  </si>
  <si>
    <t>10088608</t>
  </si>
  <si>
    <t>Stadt Homberg (Ohm)</t>
  </si>
  <si>
    <t>340000439</t>
  </si>
  <si>
    <t>DE30518500790340000439</t>
  </si>
  <si>
    <t>5000087695DE12513900000021503401</t>
  </si>
  <si>
    <t>21503401</t>
  </si>
  <si>
    <t>DE12513900000021503401</t>
  </si>
  <si>
    <t>5000087695DE53530932000006920519</t>
  </si>
  <si>
    <t>6920519</t>
  </si>
  <si>
    <t>DE53530932000006920519</t>
  </si>
  <si>
    <t>5000087695</t>
  </si>
  <si>
    <t>40000448</t>
  </si>
  <si>
    <t>5000087696DE34513522270000000356</t>
  </si>
  <si>
    <t>10088609</t>
  </si>
  <si>
    <t>Stadt Laubach</t>
  </si>
  <si>
    <t>51352227</t>
  </si>
  <si>
    <t>Sparkasse Laubach-Hungen</t>
  </si>
  <si>
    <t>0000000356</t>
  </si>
  <si>
    <t>DE34513522270000000356</t>
  </si>
  <si>
    <t>5000087696DE37513522270000024455</t>
  </si>
  <si>
    <t>24455</t>
  </si>
  <si>
    <t>DE37513522270000024455</t>
  </si>
  <si>
    <t>5000087696DE20513900000082324100</t>
  </si>
  <si>
    <t>DE20513900000082324100</t>
  </si>
  <si>
    <t>5000087697DE48513515260000000406</t>
  </si>
  <si>
    <t>10088610</t>
  </si>
  <si>
    <t>Stadt Grünberg</t>
  </si>
  <si>
    <t>51351526</t>
  </si>
  <si>
    <t>Sparkasse Grünberg</t>
  </si>
  <si>
    <t>0000000406</t>
  </si>
  <si>
    <t>DE48513515260000000406</t>
  </si>
  <si>
    <t>5000087697DE96513900000023512602</t>
  </si>
  <si>
    <t>0023512602</t>
  </si>
  <si>
    <t>DE96513900000023512602</t>
  </si>
  <si>
    <t>5000087698DE05518500790020000023</t>
  </si>
  <si>
    <t>10088611</t>
  </si>
  <si>
    <t>Stadt Münzenberg</t>
  </si>
  <si>
    <t>0020000023</t>
  </si>
  <si>
    <t>DE05518500790020000023</t>
  </si>
  <si>
    <t>5000087698DE93518500790027030939</t>
  </si>
  <si>
    <t>5000087698DE76500100600068015601</t>
  </si>
  <si>
    <t>68015601</t>
  </si>
  <si>
    <t>DE76500100600068015601</t>
  </si>
  <si>
    <t>5000087698DE77518614030004007174</t>
  </si>
  <si>
    <t>51861403</t>
  </si>
  <si>
    <t>Volksbank Butzbach</t>
  </si>
  <si>
    <t>4007174</t>
  </si>
  <si>
    <t>DE77518614030004007174</t>
  </si>
  <si>
    <t>5000087698DE39518614030004057910</t>
  </si>
  <si>
    <t>4057910</t>
  </si>
  <si>
    <t>DE39518614030004057910</t>
  </si>
  <si>
    <t>5000087702DE17513500250241000785</t>
  </si>
  <si>
    <t>10088615</t>
  </si>
  <si>
    <t>Stadt Lich</t>
  </si>
  <si>
    <t>0241000785</t>
  </si>
  <si>
    <t>DE17513500250241000785</t>
  </si>
  <si>
    <t>5000087702DE89513500250241029171</t>
  </si>
  <si>
    <t>241029171</t>
  </si>
  <si>
    <t>DE89513500250241029171</t>
  </si>
  <si>
    <t>5000087704DE41500500000005578604</t>
  </si>
  <si>
    <t>10088617</t>
  </si>
  <si>
    <t>Stadt Pohlheim</t>
  </si>
  <si>
    <t>0005578604</t>
  </si>
  <si>
    <t>DE41500500000005578604</t>
  </si>
  <si>
    <t>5000087704DE68500500000005119987</t>
  </si>
  <si>
    <t>5000087704DE42513500250242001084</t>
  </si>
  <si>
    <t>0242001084</t>
  </si>
  <si>
    <t>DE42513500250242001084</t>
  </si>
  <si>
    <t>5000087705DE22513500250284000019</t>
  </si>
  <si>
    <t>10088618</t>
  </si>
  <si>
    <t>Stadt Linden</t>
  </si>
  <si>
    <t>0284000019</t>
  </si>
  <si>
    <t>DE22513500250284000019</t>
  </si>
  <si>
    <t>5000087705DE15513500250205062806</t>
  </si>
  <si>
    <t>DE15513500250205062806</t>
  </si>
  <si>
    <t>5000087705DE68500500000005119987</t>
  </si>
  <si>
    <t>0005119987</t>
  </si>
  <si>
    <t>5000087706DE83513500250200502000</t>
  </si>
  <si>
    <t>10088619</t>
  </si>
  <si>
    <t>Stadt Gießen</t>
  </si>
  <si>
    <t>0200502000</t>
  </si>
  <si>
    <t>DE83513500250200502000</t>
  </si>
  <si>
    <t>5000087706DE68500500000005119987</t>
  </si>
  <si>
    <t>5000087706DE48513500250200510002</t>
  </si>
  <si>
    <t>200510002</t>
  </si>
  <si>
    <t>DE48513500250200510002</t>
  </si>
  <si>
    <t>5000087706DE62513500250200641573</t>
  </si>
  <si>
    <t>200641573</t>
  </si>
  <si>
    <t>DE62513500250200641573</t>
  </si>
  <si>
    <t>5000087706DE65513500250200581864</t>
  </si>
  <si>
    <t>200581864</t>
  </si>
  <si>
    <t>0010</t>
  </si>
  <si>
    <t>DE65513500250200581864</t>
  </si>
  <si>
    <t>5000087706DE09400603000200533107</t>
  </si>
  <si>
    <t>40060300</t>
  </si>
  <si>
    <t>DZ HYP - Münster</t>
  </si>
  <si>
    <t>200533107</t>
  </si>
  <si>
    <t>DE09400603000200533107</t>
  </si>
  <si>
    <t>5000087706DE68500500000959340027</t>
  </si>
  <si>
    <t>0959340027</t>
  </si>
  <si>
    <t>DE68500500000959340027</t>
  </si>
  <si>
    <t>5000087706DE58700500000000899330</t>
  </si>
  <si>
    <t>70050000</t>
  </si>
  <si>
    <t>Bayerische Landesbank</t>
  </si>
  <si>
    <t>899330</t>
  </si>
  <si>
    <t>DE58700500000000899330</t>
  </si>
  <si>
    <t>5000087706DE17500105179080001206</t>
  </si>
  <si>
    <t>50010517</t>
  </si>
  <si>
    <t>ING-DiBa</t>
  </si>
  <si>
    <t>9080001206</t>
  </si>
  <si>
    <t>DE17500105179080001206</t>
  </si>
  <si>
    <t>5000087706DE11600501010002797823</t>
  </si>
  <si>
    <t>2797823</t>
  </si>
  <si>
    <t>DE11600501010002797823</t>
  </si>
  <si>
    <t>5000087707DE77500500000005718606</t>
  </si>
  <si>
    <t>10088620</t>
  </si>
  <si>
    <t>Stadt Weilburg</t>
  </si>
  <si>
    <t>0005718606</t>
  </si>
  <si>
    <t>DE77500500000005718606</t>
  </si>
  <si>
    <t>5000087707DE68500500000005119987</t>
  </si>
  <si>
    <t>5000087707DE10501900004101592958</t>
  </si>
  <si>
    <t>4101592958</t>
  </si>
  <si>
    <t>DE10501900004101592958</t>
  </si>
  <si>
    <t>5000087707DE61511519190100000033</t>
  </si>
  <si>
    <t>51151919</t>
  </si>
  <si>
    <t>Kreissparkasse Weilburg</t>
  </si>
  <si>
    <t>0100000033</t>
  </si>
  <si>
    <t>DE61511519190100000033</t>
  </si>
  <si>
    <t>5000087707DE19511519190100000595</t>
  </si>
  <si>
    <t>0100000595</t>
  </si>
  <si>
    <t>DE19511519190100000595</t>
  </si>
  <si>
    <t>5000087707DE82511519190100006154</t>
  </si>
  <si>
    <t>0100006154</t>
  </si>
  <si>
    <t>DE82511519190100006154</t>
  </si>
  <si>
    <t>5000087707DE90200904003021786313</t>
  </si>
  <si>
    <t>20090400</t>
  </si>
  <si>
    <t>DZ HYP</t>
  </si>
  <si>
    <t>3021786313</t>
  </si>
  <si>
    <t>DE90200904003021786313</t>
  </si>
  <si>
    <t>5000087707DE54511519190900480146</t>
  </si>
  <si>
    <t>900480146</t>
  </si>
  <si>
    <t>DE54511519190900480146</t>
  </si>
  <si>
    <t>5000087708DE04510500150483000154</t>
  </si>
  <si>
    <t>10088621</t>
  </si>
  <si>
    <t>Stadt Bad Camberg</t>
  </si>
  <si>
    <t>0483000154</t>
  </si>
  <si>
    <t>DE04510500150483000154</t>
  </si>
  <si>
    <t>5000087708DE76511500180090950080</t>
  </si>
  <si>
    <t>0090950080</t>
  </si>
  <si>
    <t>DE76511500180090950080</t>
  </si>
  <si>
    <t>5000087708DE15511500180090972324</t>
  </si>
  <si>
    <t>90972324</t>
  </si>
  <si>
    <t>DE15511500180090972324</t>
  </si>
  <si>
    <t>5000087708DE11511500180019002567</t>
  </si>
  <si>
    <t>19002567</t>
  </si>
  <si>
    <t>DE11511500180019002567</t>
  </si>
  <si>
    <t>5000087708DE96210500001000440609</t>
  </si>
  <si>
    <t>1000440609</t>
  </si>
  <si>
    <t>DE96210500001000440609</t>
  </si>
  <si>
    <t>5000087708DE54511912000000001406</t>
  </si>
  <si>
    <t>51191200</t>
  </si>
  <si>
    <t>Volksbank Goldner Grund -alt-</t>
  </si>
  <si>
    <t>0000001406</t>
  </si>
  <si>
    <t>DE54511912000000001406</t>
  </si>
  <si>
    <t>5000087708DE75511500180091950071</t>
  </si>
  <si>
    <t>DE75511500180091950071</t>
  </si>
  <si>
    <t>5000087711DE72512500000057025336</t>
  </si>
  <si>
    <t>10088624</t>
  </si>
  <si>
    <t>Stadt Limburg a.d. Lahn</t>
  </si>
  <si>
    <t>DE72512500000057025336</t>
  </si>
  <si>
    <t>5000087711DE76511500180000000067</t>
  </si>
  <si>
    <t>0000000067</t>
  </si>
  <si>
    <t>DE76511500180000000067</t>
  </si>
  <si>
    <t>5000087723DE37500500000005383609</t>
  </si>
  <si>
    <t>10088636</t>
  </si>
  <si>
    <t>Stadt Lorch</t>
  </si>
  <si>
    <t>0005383609</t>
  </si>
  <si>
    <t>DE37500500000005383609</t>
  </si>
  <si>
    <t>5000087723DE68500500000005119987</t>
  </si>
  <si>
    <t>5000087723DE03510500150442000018</t>
  </si>
  <si>
    <t>0442000018</t>
  </si>
  <si>
    <t>DE03510500150442000018</t>
  </si>
  <si>
    <t>5000087723DE62510915000030018001</t>
  </si>
  <si>
    <t>51091500</t>
  </si>
  <si>
    <t>Rheingauer Volksbank</t>
  </si>
  <si>
    <t>0030018001</t>
  </si>
  <si>
    <t>DE62510915000030018001</t>
  </si>
  <si>
    <t>5000087728DE69512500000006025021</t>
  </si>
  <si>
    <t>10088641</t>
  </si>
  <si>
    <t>Stadt Hochheim am Main</t>
  </si>
  <si>
    <t>0006025021</t>
  </si>
  <si>
    <t>DE69512500000006025021</t>
  </si>
  <si>
    <t>5000087728DE19512500000002218089</t>
  </si>
  <si>
    <t>2218089</t>
  </si>
  <si>
    <t>DE19512500000002218089</t>
  </si>
  <si>
    <t>5000087730DE69509514690000030355</t>
  </si>
  <si>
    <t>10088643</t>
  </si>
  <si>
    <t>Stadt Heppenheim (Bergstraße)</t>
  </si>
  <si>
    <t>0000030355</t>
  </si>
  <si>
    <t>DE69509514690000030355</t>
  </si>
  <si>
    <t>5000087730DE58509514690000027643</t>
  </si>
  <si>
    <t>27643</t>
  </si>
  <si>
    <t>DE58509514690000027643</t>
  </si>
  <si>
    <t>5000087730DE80509514690000025016</t>
  </si>
  <si>
    <t>25016</t>
  </si>
  <si>
    <t>DE80509514690000025016</t>
  </si>
  <si>
    <t>5000087730DE18509514690090292392</t>
  </si>
  <si>
    <t>90292392</t>
  </si>
  <si>
    <t>DE18509514690090292392</t>
  </si>
  <si>
    <t>5000087731DE35500500000005517602</t>
  </si>
  <si>
    <t>10088644</t>
  </si>
  <si>
    <t>Stadt Lindenfels</t>
  </si>
  <si>
    <t>0005517602</t>
  </si>
  <si>
    <t>DE35500500000005517602</t>
  </si>
  <si>
    <t>5000087731DE95509514690007000113</t>
  </si>
  <si>
    <t>0007000113</t>
  </si>
  <si>
    <t>DE95509514690007000113</t>
  </si>
  <si>
    <t>5000087731</t>
  </si>
  <si>
    <t>50960101</t>
  </si>
  <si>
    <t>Volksbank Bergstraße -alt-</t>
  </si>
  <si>
    <t>0002523442</t>
  </si>
  <si>
    <t>5000087731DE11600501010002797823</t>
  </si>
  <si>
    <t>5000087732DE02509500680003000122</t>
  </si>
  <si>
    <t>10088645</t>
  </si>
  <si>
    <t>Stadt Zwingenberg</t>
  </si>
  <si>
    <t>50950068</t>
  </si>
  <si>
    <t>Sparkasse Bensheim</t>
  </si>
  <si>
    <t>0003000122</t>
  </si>
  <si>
    <t>DE02509500680003000122</t>
  </si>
  <si>
    <t>5000087733DE42509500680002003697</t>
  </si>
  <si>
    <t>10088646</t>
  </si>
  <si>
    <t>Stadt Lorsch</t>
  </si>
  <si>
    <t>0002003697</t>
  </si>
  <si>
    <t>DE42509500680002003697</t>
  </si>
  <si>
    <t>5000087733DE46509500680002058139</t>
  </si>
  <si>
    <t>2058139</t>
  </si>
  <si>
    <t>DE46509500680002058139</t>
  </si>
  <si>
    <t>5000087734DE91500500000005962600</t>
  </si>
  <si>
    <t>10088647</t>
  </si>
  <si>
    <t>Stadt Bensheim</t>
  </si>
  <si>
    <t>0005962600</t>
  </si>
  <si>
    <t>DE91500500000005962600</t>
  </si>
  <si>
    <t>5000087734DE68500500000005119987</t>
  </si>
  <si>
    <t>5000087734DE02509500680000101568</t>
  </si>
  <si>
    <t>0000101568</t>
  </si>
  <si>
    <t>DE02509500680000101568</t>
  </si>
  <si>
    <t>5000087734DE35509500680001015684</t>
  </si>
  <si>
    <t>0001015684</t>
  </si>
  <si>
    <t>DE35509500680001015684</t>
  </si>
  <si>
    <t>5000087734DE51509500680002096170</t>
  </si>
  <si>
    <t>2096170</t>
  </si>
  <si>
    <t>DE51509500680002096170</t>
  </si>
  <si>
    <t>5000087734DE77509500680002099679</t>
  </si>
  <si>
    <t>DE77509500680002099679</t>
  </si>
  <si>
    <t>5000087735DE75508519520020292041</t>
  </si>
  <si>
    <t>10088648</t>
  </si>
  <si>
    <t>Stadt Breuberg</t>
  </si>
  <si>
    <t>0020292041</t>
  </si>
  <si>
    <t>DE75508519520020292041</t>
  </si>
  <si>
    <t>5000087737DE19508519520040040891</t>
  </si>
  <si>
    <t>10088650</t>
  </si>
  <si>
    <t>Stadt Michelstadt</t>
  </si>
  <si>
    <t>0040040891</t>
  </si>
  <si>
    <t>DE19508519520040040891</t>
  </si>
  <si>
    <t>5000087737DE36508635130200004731</t>
  </si>
  <si>
    <t>200004731</t>
  </si>
  <si>
    <t>DE36508635130200004731</t>
  </si>
  <si>
    <t>5000087737DE10508635130000004294</t>
  </si>
  <si>
    <t>0000004294</t>
  </si>
  <si>
    <t>DE10508635130000004294</t>
  </si>
  <si>
    <t>5000087737DE45508635130000004731</t>
  </si>
  <si>
    <t>0000004731</t>
  </si>
  <si>
    <t>DE45508635130000004731</t>
  </si>
  <si>
    <t>5000087737DE32508635130000007390</t>
  </si>
  <si>
    <t>0000007390</t>
  </si>
  <si>
    <t>DE32508635130000007390</t>
  </si>
  <si>
    <t>5000087737DE03508635130000025275</t>
  </si>
  <si>
    <t>25275</t>
  </si>
  <si>
    <t>DE03508635130000025275</t>
  </si>
  <si>
    <t>5000087737DE82508635130000013862</t>
  </si>
  <si>
    <t>13862</t>
  </si>
  <si>
    <t>DE82508635130000013862</t>
  </si>
  <si>
    <t>5000087739DE92508526510013000526</t>
  </si>
  <si>
    <t>10088652</t>
  </si>
  <si>
    <t>Stadt Groß-Umstadt</t>
  </si>
  <si>
    <t>50852651</t>
  </si>
  <si>
    <t>Sparkasse Dieburg</t>
  </si>
  <si>
    <t>0013000526</t>
  </si>
  <si>
    <t>DE92508526510013000526</t>
  </si>
  <si>
    <t>5000087740DE66508526510060051620</t>
  </si>
  <si>
    <t>10088653</t>
  </si>
  <si>
    <t>Stadt Babenhausen</t>
  </si>
  <si>
    <t>0060051620</t>
  </si>
  <si>
    <t>DE66508526510060051620</t>
  </si>
  <si>
    <t>60051620</t>
  </si>
  <si>
    <t>5000087740DE06508526510060618501</t>
  </si>
  <si>
    <t>60618501</t>
  </si>
  <si>
    <t>DE06508526510060618501</t>
  </si>
  <si>
    <t>5000087740DE41505613150005500796</t>
  </si>
  <si>
    <t>50561315</t>
  </si>
  <si>
    <t>Vereinigte Volksbank Maingau -alt-</t>
  </si>
  <si>
    <t>5500796</t>
  </si>
  <si>
    <t>DE41505613150005500796</t>
  </si>
  <si>
    <t>5000087740DE11505613150005562155</t>
  </si>
  <si>
    <t>5562155</t>
  </si>
  <si>
    <t>DE11505613150005562155</t>
  </si>
  <si>
    <t>5000087742DE69508526510075401331</t>
  </si>
  <si>
    <t>10088655</t>
  </si>
  <si>
    <t>Stadt Reinheim</t>
  </si>
  <si>
    <t>0075401331</t>
  </si>
  <si>
    <t>DE69508526510075401331</t>
  </si>
  <si>
    <t>5000087742DE67508526510175105436</t>
  </si>
  <si>
    <t>175105436</t>
  </si>
  <si>
    <t>DE67508526510175105436</t>
  </si>
  <si>
    <t>5000087743DE93500500000005356605</t>
  </si>
  <si>
    <t>10088656</t>
  </si>
  <si>
    <t>Stadt Ober-Ramstadt</t>
  </si>
  <si>
    <t>0005356605</t>
  </si>
  <si>
    <t>DE93500500000005356605</t>
  </si>
  <si>
    <t>5000087743DE68500500000005119987</t>
  </si>
  <si>
    <t>5000087743DE55500500000005812607</t>
  </si>
  <si>
    <t>0005812607</t>
  </si>
  <si>
    <t>DE55500500000005812607</t>
  </si>
  <si>
    <t>5000087743DE86508501500000548200</t>
  </si>
  <si>
    <t>0000548200</t>
  </si>
  <si>
    <t>5000087743DE03200904003021515600</t>
  </si>
  <si>
    <t>3021515600</t>
  </si>
  <si>
    <t>DE03200904003021515600</t>
  </si>
  <si>
    <t>5000087744DE84508501500027001300</t>
  </si>
  <si>
    <t>10088657</t>
  </si>
  <si>
    <t>Stadt Griesheim</t>
  </si>
  <si>
    <t>0027001300</t>
  </si>
  <si>
    <t>DE84508501500027001300</t>
  </si>
  <si>
    <t>5000087744DE63501900000000288250</t>
  </si>
  <si>
    <t>DE63501900000000288250</t>
  </si>
  <si>
    <t>5000087744DE79508501500027011187</t>
  </si>
  <si>
    <t>0027011187</t>
  </si>
  <si>
    <t>DE79508501500027011187</t>
  </si>
  <si>
    <t>5000087744DE16508624080000200921</t>
  </si>
  <si>
    <t>0000200921</t>
  </si>
  <si>
    <t>DE16508624080000200921</t>
  </si>
  <si>
    <t>5000087744DE09508624080000288250</t>
  </si>
  <si>
    <t>5000087745DE47508501500029000166</t>
  </si>
  <si>
    <t>10088658</t>
  </si>
  <si>
    <t>Stadt Pfungstadt</t>
  </si>
  <si>
    <t>0029000166</t>
  </si>
  <si>
    <t>DE47508501500029000166</t>
  </si>
  <si>
    <t>5000087745DE14508900000000024104</t>
  </si>
  <si>
    <t>24104</t>
  </si>
  <si>
    <t>DE14508900000000024104</t>
  </si>
  <si>
    <t>5000087745DE62500500000013200001</t>
  </si>
  <si>
    <t>13200001</t>
  </si>
  <si>
    <t>DE62500500000013200001</t>
  </si>
  <si>
    <t>29000166</t>
  </si>
  <si>
    <t>5000087745DE61508501500029023000</t>
  </si>
  <si>
    <t>29023000</t>
  </si>
  <si>
    <t>DE61508501500029023000</t>
  </si>
  <si>
    <t>5000087745</t>
  </si>
  <si>
    <t>50894500</t>
  </si>
  <si>
    <t>VOLKSBANK PFUNGSTADT</t>
  </si>
  <si>
    <t>5000087746DE29508526510080300163</t>
  </si>
  <si>
    <t>10088659</t>
  </si>
  <si>
    <t>Stadt Groß-Bieberau</t>
  </si>
  <si>
    <t>0080300163</t>
  </si>
  <si>
    <t>DE29508526510080300163</t>
  </si>
  <si>
    <t>5000087746DE58508526510083303925</t>
  </si>
  <si>
    <t>0083303925</t>
  </si>
  <si>
    <t>DE58508526510083303925</t>
  </si>
  <si>
    <t>5000087750DE49508525530005000013</t>
  </si>
  <si>
    <t>10088663</t>
  </si>
  <si>
    <t>Stadt Kelsterbach</t>
  </si>
  <si>
    <t>0005000013</t>
  </si>
  <si>
    <t>DE49508525530005000013</t>
  </si>
  <si>
    <t>5000087752DE66508525530003007424</t>
  </si>
  <si>
    <t>10088665</t>
  </si>
  <si>
    <t>Stadt Gernsheim</t>
  </si>
  <si>
    <t>0003007424</t>
  </si>
  <si>
    <t>DE66508525530003007424</t>
  </si>
  <si>
    <t>5000087754DE87508525530000000240</t>
  </si>
  <si>
    <t>10088667</t>
  </si>
  <si>
    <t>Stadt Groß-Gerau</t>
  </si>
  <si>
    <t>0000000240</t>
  </si>
  <si>
    <t>DE87508525530000000240</t>
  </si>
  <si>
    <t>5000087756DE73500100600011663602</t>
  </si>
  <si>
    <t>10088669</t>
  </si>
  <si>
    <t>Stadt Dreieich</t>
  </si>
  <si>
    <t>0011663602</t>
  </si>
  <si>
    <t>DE73500100600011663602</t>
  </si>
  <si>
    <t>5000087756DE13500500000005763602</t>
  </si>
  <si>
    <t>0005763602</t>
  </si>
  <si>
    <t>DE13500500000005763602</t>
  </si>
  <si>
    <t>5000087756DE62500500000013200001</t>
  </si>
  <si>
    <t>0013200001</t>
  </si>
  <si>
    <t>5000087756DE19505922000006500030</t>
  </si>
  <si>
    <t>50592200</t>
  </si>
  <si>
    <t>Volksbank Dreieich</t>
  </si>
  <si>
    <t>6500030</t>
  </si>
  <si>
    <t>DE19505922000006500030</t>
  </si>
  <si>
    <t>5000087756</t>
  </si>
  <si>
    <t>11663602</t>
  </si>
  <si>
    <t>5000087756DE10506521240034116491</t>
  </si>
  <si>
    <t>0034116491</t>
  </si>
  <si>
    <t>DE10506521240034116491</t>
  </si>
  <si>
    <t>5000087763DE54523500050002006229</t>
  </si>
  <si>
    <t>10088676</t>
  </si>
  <si>
    <t>Stadt Bad Wildungen</t>
  </si>
  <si>
    <t>0002006229</t>
  </si>
  <si>
    <t>DE54523500050002006229</t>
  </si>
  <si>
    <t>5000087763DE68500500000005119987</t>
  </si>
  <si>
    <t>5000087763DE44520900000030209133</t>
  </si>
  <si>
    <t>52090000</t>
  </si>
  <si>
    <t>Volksbank Kassel Göttingen</t>
  </si>
  <si>
    <t>30209133</t>
  </si>
  <si>
    <t>DE44520900000030209133</t>
  </si>
  <si>
    <t>5000087764DE78520521540180034050</t>
  </si>
  <si>
    <t>10088677</t>
  </si>
  <si>
    <t>Stadt Homberg (Efze)</t>
  </si>
  <si>
    <t>52052154</t>
  </si>
  <si>
    <t>Kreissparkasse Schwalm-Eder</t>
  </si>
  <si>
    <t>180034050</t>
  </si>
  <si>
    <t>DE78520521540180034050</t>
  </si>
  <si>
    <t>5000087764DE68500500000005119987</t>
  </si>
  <si>
    <t>5000087765DE85520513730000006825</t>
  </si>
  <si>
    <t>10088678</t>
  </si>
  <si>
    <t>Stadt Borken (Hessen)</t>
  </si>
  <si>
    <t>52051373</t>
  </si>
  <si>
    <t>Stadtsparkasse Borken (Hessen)</t>
  </si>
  <si>
    <t>0000006825</t>
  </si>
  <si>
    <t>DE85520513730000006825</t>
  </si>
  <si>
    <t>5000087765DE18200904003215959202</t>
  </si>
  <si>
    <t>3215959202</t>
  </si>
  <si>
    <t>DE18200904003215959202</t>
  </si>
  <si>
    <t>5000087765DE88200904003215959203</t>
  </si>
  <si>
    <t>3215959203</t>
  </si>
  <si>
    <t>DE88200904003215959203</t>
  </si>
  <si>
    <t>5000087765DE61200904003215959204</t>
  </si>
  <si>
    <t>3215959204</t>
  </si>
  <si>
    <t>DE61200904003215959204</t>
  </si>
  <si>
    <t>5000087765DE16520513730000009134</t>
  </si>
  <si>
    <t>9134</t>
  </si>
  <si>
    <t>DE16520513730000009134</t>
  </si>
  <si>
    <t>5000087767DE76520521540120011747</t>
  </si>
  <si>
    <t>10088680</t>
  </si>
  <si>
    <t>Stadt Fritzlar</t>
  </si>
  <si>
    <t>0120011747</t>
  </si>
  <si>
    <t>DE76520521540120011747</t>
  </si>
  <si>
    <t>5000087767DE68500500000005119987</t>
  </si>
  <si>
    <t>5000087767DE57520521540120002001</t>
  </si>
  <si>
    <t>0120002001</t>
  </si>
  <si>
    <t>DE57520521540120002001</t>
  </si>
  <si>
    <t>5000087768DE12520521540214000952</t>
  </si>
  <si>
    <t>10088681</t>
  </si>
  <si>
    <t>Stadt Schwarzenborn</t>
  </si>
  <si>
    <t>0214000952</t>
  </si>
  <si>
    <t>DE12520521540214000952</t>
  </si>
  <si>
    <t>5000087768DE68500500000005119987</t>
  </si>
  <si>
    <t>5000087771DE65533500000070001080</t>
  </si>
  <si>
    <t>10088684</t>
  </si>
  <si>
    <t>Stadt Neustadt (Hessen)</t>
  </si>
  <si>
    <t>0070001080</t>
  </si>
  <si>
    <t>DE65533500000070001080</t>
  </si>
  <si>
    <t>5000087775DE89533500000057003715</t>
  </si>
  <si>
    <t>10088688</t>
  </si>
  <si>
    <t>Stadt Amöneburg</t>
  </si>
  <si>
    <t>0057003715</t>
  </si>
  <si>
    <t>DE89533500000057003715</t>
  </si>
  <si>
    <t>5000087775DE92530932000006240623</t>
  </si>
  <si>
    <t>0006240623</t>
  </si>
  <si>
    <t>DE92530932000006240623</t>
  </si>
  <si>
    <t>5000087777DE53533500000160010118</t>
  </si>
  <si>
    <t>10088690</t>
  </si>
  <si>
    <t>Stadt Gladenbach</t>
  </si>
  <si>
    <t>0160010118</t>
  </si>
  <si>
    <t>DE53533500000160010118</t>
  </si>
  <si>
    <t>5000087778DE40533500000110027028</t>
  </si>
  <si>
    <t>10088691</t>
  </si>
  <si>
    <t>Stadt Biedenkopf</t>
  </si>
  <si>
    <t>0110027028</t>
  </si>
  <si>
    <t>DE40533500000110027028</t>
  </si>
  <si>
    <t>5000087778DE21533500000110027273</t>
  </si>
  <si>
    <t>0110027273</t>
  </si>
  <si>
    <t>DE21533500000110027273</t>
  </si>
  <si>
    <t>5000087779DE37523500050000004358</t>
  </si>
  <si>
    <t>10088692</t>
  </si>
  <si>
    <t>Stadt Lichtenfels</t>
  </si>
  <si>
    <t>0000004358</t>
  </si>
  <si>
    <t>DE37523500050000004358</t>
  </si>
  <si>
    <t>5000087779DE78523600590002507013</t>
  </si>
  <si>
    <t>52360059</t>
  </si>
  <si>
    <t>Waldecker Bank</t>
  </si>
  <si>
    <t>2507013</t>
  </si>
  <si>
    <t>DE78523600590002507013</t>
  </si>
  <si>
    <t>5000087780DE74517522670000001958</t>
  </si>
  <si>
    <t>10088693</t>
  </si>
  <si>
    <t>Stadt Hatzfeld (Eder)</t>
  </si>
  <si>
    <t>51752267</t>
  </si>
  <si>
    <t>Sparkasse Battenberg</t>
  </si>
  <si>
    <t>0000001958</t>
  </si>
  <si>
    <t>DE74517522670000001958</t>
  </si>
  <si>
    <t>5000087782DE55517522670000000166</t>
  </si>
  <si>
    <t>10088695</t>
  </si>
  <si>
    <t>Stadt Battenberg (Eder)</t>
  </si>
  <si>
    <t>0000000166</t>
  </si>
  <si>
    <t>DE55517522670000000166</t>
  </si>
  <si>
    <t>5000087782DE68500500000005119987</t>
  </si>
  <si>
    <t>5000087782DE56517522670000013243</t>
  </si>
  <si>
    <t>0000013243</t>
  </si>
  <si>
    <t>DE56517522670000013243</t>
  </si>
  <si>
    <t>5000087783DE77523500050005000302</t>
  </si>
  <si>
    <t>10088696</t>
  </si>
  <si>
    <t>Stadt Frankenberg (Eder)</t>
  </si>
  <si>
    <t>0005000302</t>
  </si>
  <si>
    <t>DE77523500050005000302</t>
  </si>
  <si>
    <t>5000087783DE40523500050005002035</t>
  </si>
  <si>
    <t>0005002035</t>
  </si>
  <si>
    <t>DE40523500050005002035</t>
  </si>
  <si>
    <t>5000087783DE90523500050005028683</t>
  </si>
  <si>
    <t>5028683</t>
  </si>
  <si>
    <t>DE90523500050005028683</t>
  </si>
  <si>
    <t>5000087783DE44523500050005000120</t>
  </si>
  <si>
    <t>5000120</t>
  </si>
  <si>
    <t>DE44523500050005000120</t>
  </si>
  <si>
    <t>5000087784DE76533500000080000030</t>
  </si>
  <si>
    <t>10088697</t>
  </si>
  <si>
    <t>Stadt Wetter (Hessen)</t>
  </si>
  <si>
    <t>0080000030</t>
  </si>
  <si>
    <t>DE76533500000080000030</t>
  </si>
  <si>
    <t>5000087784DE46533500000080014538</t>
  </si>
  <si>
    <t>DE46533500000080014538</t>
  </si>
  <si>
    <t>5000087785DE52533500000010010403</t>
  </si>
  <si>
    <t>10088698</t>
  </si>
  <si>
    <t>Stadt Marburg</t>
  </si>
  <si>
    <t>0010010403</t>
  </si>
  <si>
    <t>DE52533500000010010403</t>
  </si>
  <si>
    <t>5000087785DE68500500000005119987</t>
  </si>
  <si>
    <t>5000087785DE05533500000017000390</t>
  </si>
  <si>
    <t>0017000390</t>
  </si>
  <si>
    <t>DE05533500000017000390</t>
  </si>
  <si>
    <t>5000087787DE92500500000005515606</t>
  </si>
  <si>
    <t>10088700</t>
  </si>
  <si>
    <t>Stadt Diemelstadt</t>
  </si>
  <si>
    <t>0005515606</t>
  </si>
  <si>
    <t>DE92500500000005515606</t>
  </si>
  <si>
    <t>5000087787DE53523600590000901725</t>
  </si>
  <si>
    <t>901725</t>
  </si>
  <si>
    <t>DE53523600590000901725</t>
  </si>
  <si>
    <t>5000087787DE18523600590000916323</t>
  </si>
  <si>
    <t>916323</t>
  </si>
  <si>
    <t>DE18523600590000916323</t>
  </si>
  <si>
    <t>5000087787DE73523500050001000579</t>
  </si>
  <si>
    <t>0001000579</t>
  </si>
  <si>
    <t>DE73523500050001000579</t>
  </si>
  <si>
    <t>5000087787DE54500500000005528609</t>
  </si>
  <si>
    <t>0005528609</t>
  </si>
  <si>
    <t>DE54500500000005528609</t>
  </si>
  <si>
    <t>5000087787DE74500500000005529607</t>
  </si>
  <si>
    <t>0005529607</t>
  </si>
  <si>
    <t>DE74500500000005529607</t>
  </si>
  <si>
    <t>5000087787DE45523600590000906913</t>
  </si>
  <si>
    <t>DE45523600590000906913</t>
  </si>
  <si>
    <t>5000087789DE74523500050003007200</t>
  </si>
  <si>
    <t>10088702</t>
  </si>
  <si>
    <t>Stadt Waldeck</t>
  </si>
  <si>
    <t>0003007200</t>
  </si>
  <si>
    <t>DE74523500050003007200</t>
  </si>
  <si>
    <t>5000087789DE74523600590000505005</t>
  </si>
  <si>
    <t>DE74523600590000505005</t>
  </si>
  <si>
    <t>5000087790DE15523500050000012708</t>
  </si>
  <si>
    <t>10088703</t>
  </si>
  <si>
    <t>Hansestadt Korbach</t>
  </si>
  <si>
    <t>0000012708</t>
  </si>
  <si>
    <t>DE15523500050000012708</t>
  </si>
  <si>
    <t>5000087790DE68500500000005119987</t>
  </si>
  <si>
    <t>5000087790DE16523500050000129478</t>
  </si>
  <si>
    <t>129478</t>
  </si>
  <si>
    <t>DE16523500050000129478</t>
  </si>
  <si>
    <t>5000087792DE83520518770000002147</t>
  </si>
  <si>
    <t>10088705</t>
  </si>
  <si>
    <t>Stadt Immenhausen</t>
  </si>
  <si>
    <t>52051877</t>
  </si>
  <si>
    <t>Stadtsparkasse Grebenstein</t>
  </si>
  <si>
    <t>0000002147</t>
  </si>
  <si>
    <t>DE83520518770000002147</t>
  </si>
  <si>
    <t>5000087792DE61520503530100035234</t>
  </si>
  <si>
    <t>100035234</t>
  </si>
  <si>
    <t>DE61520503530100035234</t>
  </si>
  <si>
    <t>5000087792DE02520900000063118303</t>
  </si>
  <si>
    <t>0063118303</t>
  </si>
  <si>
    <t>DE02520900000063118303</t>
  </si>
  <si>
    <t>5000087792DE55520500004027395138</t>
  </si>
  <si>
    <t>4027395138</t>
  </si>
  <si>
    <t>DE55520500004027395138</t>
  </si>
  <si>
    <t>5000087792DE76520500004027395245</t>
  </si>
  <si>
    <t>4027395245</t>
  </si>
  <si>
    <t>DE76520500004027395245</t>
  </si>
  <si>
    <t>5000087792DE98520500004027395237</t>
  </si>
  <si>
    <t>4027395237</t>
  </si>
  <si>
    <t>DE98520500004027395237</t>
  </si>
  <si>
    <t>5000087793DE70500500000005525605</t>
  </si>
  <si>
    <t>10088706</t>
  </si>
  <si>
    <t>Stadt Grebenstein</t>
  </si>
  <si>
    <t>0005525605</t>
  </si>
  <si>
    <t>DE70500500000005525605</t>
  </si>
  <si>
    <t>5000087793DE54520518770000001602</t>
  </si>
  <si>
    <t>0000001602</t>
  </si>
  <si>
    <t>DE54520518770000001602</t>
  </si>
  <si>
    <t>5000087793DE32520518770000006460</t>
  </si>
  <si>
    <t>6460</t>
  </si>
  <si>
    <t>DE32520518770000006460</t>
  </si>
  <si>
    <t>5000087795DE90500500000005526603</t>
  </si>
  <si>
    <t>10088708</t>
  </si>
  <si>
    <t>Stadt Hofgeismar</t>
  </si>
  <si>
    <t>0005526603</t>
  </si>
  <si>
    <t>DE90500500000005526603</t>
  </si>
  <si>
    <t>5000087795DE70520503530100037012</t>
  </si>
  <si>
    <t>0100037012</t>
  </si>
  <si>
    <t>DE70520503530100037012</t>
  </si>
  <si>
    <t>5000087797DE92520521540020041901</t>
  </si>
  <si>
    <t>10088710</t>
  </si>
  <si>
    <t>Stadt Melsungen</t>
  </si>
  <si>
    <t>0020041901</t>
  </si>
  <si>
    <t>DE92520521540020041901</t>
  </si>
  <si>
    <t>5000087797DE68500500000005119987</t>
  </si>
  <si>
    <t>5000087797DE65520521540020940995</t>
  </si>
  <si>
    <t>20940995</t>
  </si>
  <si>
    <t>DE65520521540020940995</t>
  </si>
  <si>
    <t>5000087798DE73520503530200000017</t>
  </si>
  <si>
    <t>10088711</t>
  </si>
  <si>
    <t>Stadt Baunatal</t>
  </si>
  <si>
    <t>0200000017</t>
  </si>
  <si>
    <t>DE73520503530200000017</t>
  </si>
  <si>
    <t>5000087798DE68500500000005119987</t>
  </si>
  <si>
    <t>5000087798DE40520503530216002119</t>
  </si>
  <si>
    <t>216002119</t>
  </si>
  <si>
    <t>DE40520503530216002119</t>
  </si>
  <si>
    <t>5000087799DE75520521540139000582</t>
  </si>
  <si>
    <t>10088712</t>
  </si>
  <si>
    <t>Stadt Gudensberg</t>
  </si>
  <si>
    <t>0139000582</t>
  </si>
  <si>
    <t>DE75520521540139000582</t>
  </si>
  <si>
    <t>5000087799DE24520622000000609099</t>
  </si>
  <si>
    <t>609099</t>
  </si>
  <si>
    <t>DE24520622000000609099</t>
  </si>
  <si>
    <t>5000087799DE39520800800393145600</t>
  </si>
  <si>
    <t>52080080</t>
  </si>
  <si>
    <t>393145600</t>
  </si>
  <si>
    <t>DE39520800800393145600</t>
  </si>
  <si>
    <t>5000087801DE45520503530140020377</t>
  </si>
  <si>
    <t>10088714</t>
  </si>
  <si>
    <t>Stadt Zierenberg</t>
  </si>
  <si>
    <t>0140020377</t>
  </si>
  <si>
    <t>DE45520503530140020377</t>
  </si>
  <si>
    <t>5000087801DE33520500004027395146</t>
  </si>
  <si>
    <t>4027395146</t>
  </si>
  <si>
    <t>DE33520500004027395146</t>
  </si>
  <si>
    <t>5000087804DE16520503530000011099</t>
  </si>
  <si>
    <t>10088717</t>
  </si>
  <si>
    <t>Stadt Kassel</t>
  </si>
  <si>
    <t>0000011099</t>
  </si>
  <si>
    <t>DE16520503530000011099</t>
  </si>
  <si>
    <t>5000087804DE68500500000005119987</t>
  </si>
  <si>
    <t>5000087804DE68520503530002068503</t>
  </si>
  <si>
    <t>0002068503</t>
  </si>
  <si>
    <t>DE68520503530002068503</t>
  </si>
  <si>
    <t>5000087804DE34508400050138179700</t>
  </si>
  <si>
    <t>50840005</t>
  </si>
  <si>
    <t>1381797</t>
  </si>
  <si>
    <t>DE34508400050138179700</t>
  </si>
  <si>
    <t>5000087807DE39500500000005589601</t>
  </si>
  <si>
    <t>10088720</t>
  </si>
  <si>
    <t>Stadt Eschwege</t>
  </si>
  <si>
    <t>0005589601</t>
  </si>
  <si>
    <t>DE39500500000005589601</t>
  </si>
  <si>
    <t>5000087807DE68500500000005119987</t>
  </si>
  <si>
    <t>5000087807DE05522500300000000844</t>
  </si>
  <si>
    <t>844</t>
  </si>
  <si>
    <t>DE05522500300000000844</t>
  </si>
  <si>
    <t>5000087807DE04522500300000030932</t>
  </si>
  <si>
    <t>30932</t>
  </si>
  <si>
    <t>DE04522500300000030932</t>
  </si>
  <si>
    <t>5000087807DE82522500300000001107</t>
  </si>
  <si>
    <t>5000087807DE14522500300000070037</t>
  </si>
  <si>
    <t>70037</t>
  </si>
  <si>
    <t>DE14522500300000070037</t>
  </si>
  <si>
    <t>0000070037</t>
  </si>
  <si>
    <t>5000087807DE87522500300000028662</t>
  </si>
  <si>
    <t>28662</t>
  </si>
  <si>
    <t>DE87522500300000028662</t>
  </si>
  <si>
    <t>5000087807DE74500500000005597604</t>
  </si>
  <si>
    <t>0005597604</t>
  </si>
  <si>
    <t>DE74500500000005597604</t>
  </si>
  <si>
    <t>5000087807DE82820640380001072234</t>
  </si>
  <si>
    <t>82064038</t>
  </si>
  <si>
    <t>VR Bank Westthüringen</t>
  </si>
  <si>
    <t>0001072234</t>
  </si>
  <si>
    <t>DE82820640380001072234</t>
  </si>
  <si>
    <t>5000096762DE55520521540180008856</t>
  </si>
  <si>
    <t>10097673</t>
  </si>
  <si>
    <t>Schwalm-Eder-Kreis</t>
  </si>
  <si>
    <t>0180008856</t>
  </si>
  <si>
    <t>DE55520521540180008856</t>
  </si>
  <si>
    <t>5000096762DE68500500000005119987</t>
  </si>
  <si>
    <t>5000096762DE25520521541203274327</t>
  </si>
  <si>
    <t>1203274327</t>
  </si>
  <si>
    <t>DE25520521541203274327</t>
  </si>
  <si>
    <t>5000096762DE64520521540110009032</t>
  </si>
  <si>
    <t>110009032</t>
  </si>
  <si>
    <t>DE64520521540110009032</t>
  </si>
  <si>
    <t>5000096762DE60520521541211014491</t>
  </si>
  <si>
    <t>1211014491</t>
  </si>
  <si>
    <t>DE60520521541211014491</t>
  </si>
  <si>
    <t>5000096762DE53500800000090117900</t>
  </si>
  <si>
    <t>0090117900</t>
  </si>
  <si>
    <t>DE53500800000090117900</t>
  </si>
  <si>
    <t>5000096763DE64518500790051000064</t>
  </si>
  <si>
    <t>10097674</t>
  </si>
  <si>
    <t>Wetteraukreis</t>
  </si>
  <si>
    <t>0051000064</t>
  </si>
  <si>
    <t>DE64518500790051000064</t>
  </si>
  <si>
    <t>5000096763DE68500500000005119987</t>
  </si>
  <si>
    <t>5000096763DE74518500790050077802</t>
  </si>
  <si>
    <t>50077802</t>
  </si>
  <si>
    <t>DE74518500790050077802</t>
  </si>
  <si>
    <t>5000096767DE08533500000000000019</t>
  </si>
  <si>
    <t>10097678</t>
  </si>
  <si>
    <t>Landkreis Marburg-Biedenkopf</t>
  </si>
  <si>
    <t>0000000019</t>
  </si>
  <si>
    <t>DE08533500000000000019</t>
  </si>
  <si>
    <t>5000096767DE76533500000023002345</t>
  </si>
  <si>
    <t>23002345</t>
  </si>
  <si>
    <t>GL01</t>
  </si>
  <si>
    <t>DE76533500000023002345</t>
  </si>
  <si>
    <t>5000096767DE98533500000023002337</t>
  </si>
  <si>
    <t>23002337</t>
  </si>
  <si>
    <t>GL02</t>
  </si>
  <si>
    <t>DE98533500000023002337</t>
  </si>
  <si>
    <t>5000096767DE23533500000023002329</t>
  </si>
  <si>
    <t>23002329</t>
  </si>
  <si>
    <t>GL03</t>
  </si>
  <si>
    <t>DE23533500000023002329</t>
  </si>
  <si>
    <t>5000096767DE73533500000023002302</t>
  </si>
  <si>
    <t>23002302</t>
  </si>
  <si>
    <t>GL04</t>
  </si>
  <si>
    <t>DE73533500000023002302</t>
  </si>
  <si>
    <t>5000096767DE58500500000959806001</t>
  </si>
  <si>
    <t>959806001</t>
  </si>
  <si>
    <t>DE58500500000959806001</t>
  </si>
  <si>
    <t>5000096770DE16530501800000000017</t>
  </si>
  <si>
    <t>10097681</t>
  </si>
  <si>
    <t>Landkreis Fulda</t>
  </si>
  <si>
    <t>0000000017</t>
  </si>
  <si>
    <t>DE16530501800000000017</t>
  </si>
  <si>
    <t>5000096770DE68500500000005119987</t>
  </si>
  <si>
    <t>17</t>
  </si>
  <si>
    <t>5000096773DE54523500050000008805</t>
  </si>
  <si>
    <t>10097684</t>
  </si>
  <si>
    <t>Landkreis Waldeck-Frankenberg</t>
  </si>
  <si>
    <t>0000008805</t>
  </si>
  <si>
    <t>DE54523500050000008805</t>
  </si>
  <si>
    <t>5000096773DE68500500000005119987</t>
  </si>
  <si>
    <t>5000096773DE82523500050005007778</t>
  </si>
  <si>
    <t>5007778</t>
  </si>
  <si>
    <t>DE82523500050005007778</t>
  </si>
  <si>
    <t>5000096773DE21523500050000077784</t>
  </si>
  <si>
    <t>77784</t>
  </si>
  <si>
    <t>DE21523500050000077784</t>
  </si>
  <si>
    <t>5000101091DE55509514690001078110</t>
  </si>
  <si>
    <t>10102003</t>
  </si>
  <si>
    <t>Gemeinde Wald-Michelbach</t>
  </si>
  <si>
    <t>0001078110</t>
  </si>
  <si>
    <t>DE55509514690001078110</t>
  </si>
  <si>
    <t>5000101091DE68500500000005119987</t>
  </si>
  <si>
    <t>5000101091DE64670923000050912507</t>
  </si>
  <si>
    <t>67092300</t>
  </si>
  <si>
    <t>Volksbank Kurpfalz</t>
  </si>
  <si>
    <t>DE64670923000050912507</t>
  </si>
  <si>
    <t>5000101094DE81509514690005056097</t>
  </si>
  <si>
    <t>10102006</t>
  </si>
  <si>
    <t>Gemeinde Gorxheimertal</t>
  </si>
  <si>
    <t>0005056097</t>
  </si>
  <si>
    <t>DE81509514690005056097</t>
  </si>
  <si>
    <t>5056097</t>
  </si>
  <si>
    <t>5000101094DE07509616850002503646</t>
  </si>
  <si>
    <t>50961685</t>
  </si>
  <si>
    <t>Volksbank Überwald-Gorxheimertal</t>
  </si>
  <si>
    <t>0002503646</t>
  </si>
  <si>
    <t>DE07509616850002503646</t>
  </si>
  <si>
    <t>5000101095DE93509514690001070345</t>
  </si>
  <si>
    <t>10102007</t>
  </si>
  <si>
    <t>Gemeinde Abtsteinach</t>
  </si>
  <si>
    <t>0001070345</t>
  </si>
  <si>
    <t>DE93509514690001070345</t>
  </si>
  <si>
    <t>5000101095DE71509616850000013668</t>
  </si>
  <si>
    <t>0000013668</t>
  </si>
  <si>
    <t>DE71509616850000013668</t>
  </si>
  <si>
    <t>5000101096DE73553500100000138497</t>
  </si>
  <si>
    <t>10102008</t>
  </si>
  <si>
    <t>Gemeinde Groß-Rohrheim</t>
  </si>
  <si>
    <t>0000138497</t>
  </si>
  <si>
    <t>DE73553500100000138497</t>
  </si>
  <si>
    <t>5000101097DE19553500100000138596</t>
  </si>
  <si>
    <t>10102009</t>
  </si>
  <si>
    <t>Gemeinde Biblis</t>
  </si>
  <si>
    <t>0000138596</t>
  </si>
  <si>
    <t>DE19553500100000138596</t>
  </si>
  <si>
    <t>5000101097</t>
  </si>
  <si>
    <t>50991400</t>
  </si>
  <si>
    <t>Volksbank Kreis Bergstraße -alt-</t>
  </si>
  <si>
    <t>20442000</t>
  </si>
  <si>
    <t>5000101098DE80518500790382100352</t>
  </si>
  <si>
    <t>10102010</t>
  </si>
  <si>
    <t>Gemeinde Freiensteinau</t>
  </si>
  <si>
    <t>382100352</t>
  </si>
  <si>
    <t>DE80518500790382100352</t>
  </si>
  <si>
    <t>5000101098DE68500500000005119987</t>
  </si>
  <si>
    <t>5000101098</t>
  </si>
  <si>
    <t>385100352</t>
  </si>
  <si>
    <t>5000101098DE98519900000005066000</t>
  </si>
  <si>
    <t>5066000</t>
  </si>
  <si>
    <t>DE98519900000005066000</t>
  </si>
  <si>
    <t>5000101099DE22500500000005056601</t>
  </si>
  <si>
    <t>10102011</t>
  </si>
  <si>
    <t>Gemeinde Sinntal</t>
  </si>
  <si>
    <t>0005056601</t>
  </si>
  <si>
    <t>DE22500500000005056601</t>
  </si>
  <si>
    <t>5000101099DE73530513960002007544</t>
  </si>
  <si>
    <t>0002007544</t>
  </si>
  <si>
    <t>DE73530513960002007544</t>
  </si>
  <si>
    <t>2007544</t>
  </si>
  <si>
    <t>5000101100DE75507500940000001391</t>
  </si>
  <si>
    <t>10102012</t>
  </si>
  <si>
    <t>Gemeinde Flörsbachtal</t>
  </si>
  <si>
    <t>0000001391</t>
  </si>
  <si>
    <t>DE75507500940000001391</t>
  </si>
  <si>
    <t>5000101100DE68500500000005119987</t>
  </si>
  <si>
    <t>5000101102DE40500500000005420609</t>
  </si>
  <si>
    <t>10102014</t>
  </si>
  <si>
    <t>Gemeinde Jossgrund</t>
  </si>
  <si>
    <t>0005420609</t>
  </si>
  <si>
    <t>DE40500500000005420609</t>
  </si>
  <si>
    <t>5000101102DE67506616390005586160</t>
  </si>
  <si>
    <t>0005586160</t>
  </si>
  <si>
    <t>DE67506616390005586160</t>
  </si>
  <si>
    <t>5000101102DE60500500000005421607</t>
  </si>
  <si>
    <t>0005421607</t>
  </si>
  <si>
    <t>DE60500500000005421607</t>
  </si>
  <si>
    <t>5000101102DE90500500000005678602</t>
  </si>
  <si>
    <t>0005678602</t>
  </si>
  <si>
    <t>DE90500500000005678602</t>
  </si>
  <si>
    <t>5000101102DE67507500940024000402</t>
  </si>
  <si>
    <t>0024000402</t>
  </si>
  <si>
    <t>DE67507500940024000402</t>
  </si>
  <si>
    <t>5000101102DE12520500004091400004</t>
  </si>
  <si>
    <t>4091400004</t>
  </si>
  <si>
    <t>DE12520500004091400004</t>
  </si>
  <si>
    <t>5000101104DE88500500000005537600</t>
  </si>
  <si>
    <t>10102016</t>
  </si>
  <si>
    <t>Gemeinde Ranstadt</t>
  </si>
  <si>
    <t>0005537600</t>
  </si>
  <si>
    <t>DE88500500000005537600</t>
  </si>
  <si>
    <t>5000101104DE12518500790165000250</t>
  </si>
  <si>
    <t>0165000250</t>
  </si>
  <si>
    <t>DE12518500790165000250</t>
  </si>
  <si>
    <t>5000101105DE15518500790120000926</t>
  </si>
  <si>
    <t>10102017</t>
  </si>
  <si>
    <t>Gemeinde Limeshain</t>
  </si>
  <si>
    <t>0120000926</t>
  </si>
  <si>
    <t>DE15518500790120000926</t>
  </si>
  <si>
    <t>5000101105DE74507613330057042605</t>
  </si>
  <si>
    <t>50761333</t>
  </si>
  <si>
    <t>Volksbank -alt-</t>
  </si>
  <si>
    <t>57042605</t>
  </si>
  <si>
    <t>DE74507613330057042605</t>
  </si>
  <si>
    <t>5000101108DE60507613330050002306</t>
  </si>
  <si>
    <t>10102020</t>
  </si>
  <si>
    <t>Gemeinde Altenstadt</t>
  </si>
  <si>
    <t>0050002306</t>
  </si>
  <si>
    <t>DE60507613330050002306</t>
  </si>
  <si>
    <t>5000101108DE68500500000005119987</t>
  </si>
  <si>
    <t>5000101108DE64518500790140000086</t>
  </si>
  <si>
    <t>0140000086</t>
  </si>
  <si>
    <t>DE64518500790140000086</t>
  </si>
  <si>
    <t>5000101108DE28518500790140034878</t>
  </si>
  <si>
    <t>0140034878</t>
  </si>
  <si>
    <t>DE28518500790140034878</t>
  </si>
  <si>
    <t>5000101108DE45506616390005057809</t>
  </si>
  <si>
    <t>5057809</t>
  </si>
  <si>
    <t>DE45506616390005057809</t>
  </si>
  <si>
    <t>5000101110DE09500500000005817606</t>
  </si>
  <si>
    <t>10102022</t>
  </si>
  <si>
    <t>Gemeinde Gründau</t>
  </si>
  <si>
    <t>0005817606</t>
  </si>
  <si>
    <t>DE09500500000005817606</t>
  </si>
  <si>
    <t>5000101110</t>
  </si>
  <si>
    <t>0000000900</t>
  </si>
  <si>
    <t>5000101110DE78507500940009001385</t>
  </si>
  <si>
    <t>0009001385</t>
  </si>
  <si>
    <t>DE78507500940009001385</t>
  </si>
  <si>
    <t>5000101112DE56507500940000001054</t>
  </si>
  <si>
    <t>10102024</t>
  </si>
  <si>
    <t>Gemeinde Linsengericht</t>
  </si>
  <si>
    <t>0000001054</t>
  </si>
  <si>
    <t>DE56507500940000001054</t>
  </si>
  <si>
    <t>5000101112DE59506616390003201074</t>
  </si>
  <si>
    <t>0003201074</t>
  </si>
  <si>
    <t>DE59506616390003201074</t>
  </si>
  <si>
    <t>5000101113DE91507500940003001604</t>
  </si>
  <si>
    <t>10102025</t>
  </si>
  <si>
    <t>Gemeinde Freigericht</t>
  </si>
  <si>
    <t>0003001604</t>
  </si>
  <si>
    <t>DE91507500940003001604</t>
  </si>
  <si>
    <t>5000101113DE85506616390001810790</t>
  </si>
  <si>
    <t>0001810790</t>
  </si>
  <si>
    <t>DE85506616390001810790</t>
  </si>
  <si>
    <t>5000101113DE23506616390001845080</t>
  </si>
  <si>
    <t>1845080</t>
  </si>
  <si>
    <t>DE23506616390001845080</t>
  </si>
  <si>
    <t>5000101114DE63506500230055000251</t>
  </si>
  <si>
    <t>10102026</t>
  </si>
  <si>
    <t>Gemeinde Rodenbach</t>
  </si>
  <si>
    <t>0055000251</t>
  </si>
  <si>
    <t>DE63506500230055000251</t>
  </si>
  <si>
    <t>5000101114DE21506500235500025100</t>
  </si>
  <si>
    <t>5500025100</t>
  </si>
  <si>
    <t>DE21506500235500025100</t>
  </si>
  <si>
    <t>5000101117DE12506521240007016207</t>
  </si>
  <si>
    <t>10102029</t>
  </si>
  <si>
    <t>Gemeinde Hainburg</t>
  </si>
  <si>
    <t>0007016207</t>
  </si>
  <si>
    <t>DE12506521240007016207</t>
  </si>
  <si>
    <t>5000101117DE52506521240007102205</t>
  </si>
  <si>
    <t>DE52506521240007102205</t>
  </si>
  <si>
    <t>5000101119DE36506616390002207044</t>
  </si>
  <si>
    <t>10102031</t>
  </si>
  <si>
    <t>Gemeinde Neuberg</t>
  </si>
  <si>
    <t>0002207044</t>
  </si>
  <si>
    <t>DE36506616390002207044</t>
  </si>
  <si>
    <t>5000101119DE47506500230024000309</t>
  </si>
  <si>
    <t>DE47506500230024000309</t>
  </si>
  <si>
    <t>5000101120DE06506521240017016239</t>
  </si>
  <si>
    <t>10102032</t>
  </si>
  <si>
    <t>Gemeinde Mainhausen</t>
  </si>
  <si>
    <t>17016239</t>
  </si>
  <si>
    <t>DE06506521240017016239</t>
  </si>
  <si>
    <t>5000101125DE39532500000090030444</t>
  </si>
  <si>
    <t>10102037</t>
  </si>
  <si>
    <t>Gemeinde Alheim</t>
  </si>
  <si>
    <t>0090030444</t>
  </si>
  <si>
    <t>DE39532500000090030444</t>
  </si>
  <si>
    <t>5000101125DE74532612020003237052</t>
  </si>
  <si>
    <t>3237052</t>
  </si>
  <si>
    <t>DE74532612020003237052</t>
  </si>
  <si>
    <t>5000101125</t>
  </si>
  <si>
    <t>2237052</t>
  </si>
  <si>
    <t>5000101125DE08532900000027145205</t>
  </si>
  <si>
    <t>DE08532900000027145205</t>
  </si>
  <si>
    <t>5000101128DE82532500000010000014</t>
  </si>
  <si>
    <t>10102040</t>
  </si>
  <si>
    <t>Gemeinde Ludwigsau</t>
  </si>
  <si>
    <t>0010000014</t>
  </si>
  <si>
    <t>DE82532500000010000014</t>
  </si>
  <si>
    <t>5000101129DE35532500000025000164</t>
  </si>
  <si>
    <t>10102041</t>
  </si>
  <si>
    <t>Gemeinde Kirchheim</t>
  </si>
  <si>
    <t>0025000164</t>
  </si>
  <si>
    <t>DE35532500000025000164</t>
  </si>
  <si>
    <t>5000101129DE47532500000025008678</t>
  </si>
  <si>
    <t>25008678</t>
  </si>
  <si>
    <t>DE47532500000025008678</t>
  </si>
  <si>
    <t>5000101129</t>
  </si>
  <si>
    <t>53261700</t>
  </si>
  <si>
    <t>Raiffeisenbank Aulatal -alt-</t>
  </si>
  <si>
    <t>0006720102</t>
  </si>
  <si>
    <t>5000101130DE50532500000035000109</t>
  </si>
  <si>
    <t>10102042</t>
  </si>
  <si>
    <t>Gemeinde Schenklengsfeld</t>
  </si>
  <si>
    <t>35000109</t>
  </si>
  <si>
    <t>DE50532500000035000109</t>
  </si>
  <si>
    <t>5000101132DE50532500000027000131</t>
  </si>
  <si>
    <t>10102044</t>
  </si>
  <si>
    <t>Marktgemeinde Niederaula</t>
  </si>
  <si>
    <t>0027000131</t>
  </si>
  <si>
    <t>DE50532500000027000131</t>
  </si>
  <si>
    <t>5000101132DE17532900000046038606</t>
  </si>
  <si>
    <t>46038606</t>
  </si>
  <si>
    <t>DE17532900000046038606</t>
  </si>
  <si>
    <t>5000101132</t>
  </si>
  <si>
    <t>17116</t>
  </si>
  <si>
    <t>5000101134DE77532500000024000017</t>
  </si>
  <si>
    <t>10102046</t>
  </si>
  <si>
    <t>Gemeinde Neuenstein</t>
  </si>
  <si>
    <t>0024000017</t>
  </si>
  <si>
    <t>DE77532500000024000017</t>
  </si>
  <si>
    <t>5000101134DE26532900000050155609</t>
  </si>
  <si>
    <t>50155609</t>
  </si>
  <si>
    <t>DE26532900000050155609</t>
  </si>
  <si>
    <t>5000101135DE41532500000036000050</t>
  </si>
  <si>
    <t>10102047</t>
  </si>
  <si>
    <t>Gemeinde Hohenroda</t>
  </si>
  <si>
    <t>0036000050</t>
  </si>
  <si>
    <t>DE41532500000036000050</t>
  </si>
  <si>
    <t>5000101135DE61532500000636008225</t>
  </si>
  <si>
    <t>636008225</t>
  </si>
  <si>
    <t>DE61532500000636008225</t>
  </si>
  <si>
    <t>5000101135DE91532500000036001963</t>
  </si>
  <si>
    <t>36001963</t>
  </si>
  <si>
    <t>DE91532500000036001963</t>
  </si>
  <si>
    <t>5000101135DE44532500000636010859</t>
  </si>
  <si>
    <t>636010859</t>
  </si>
  <si>
    <t>DE44532500000636010859</t>
  </si>
  <si>
    <t>5000101135DE39532500000636015799</t>
  </si>
  <si>
    <t>636015799</t>
  </si>
  <si>
    <t>DE39532500000636015799</t>
  </si>
  <si>
    <t>5000101135DE60532500000636015809</t>
  </si>
  <si>
    <t>636015809</t>
  </si>
  <si>
    <t>DE60532500000636015809</t>
  </si>
  <si>
    <t>5000101136DE36532500000012000012</t>
  </si>
  <si>
    <t>10102048</t>
  </si>
  <si>
    <t>Gemeinde Hauneck</t>
  </si>
  <si>
    <t>0012000012</t>
  </si>
  <si>
    <t>DE36532500000012000012</t>
  </si>
  <si>
    <t>5000101137DE77532500000030000049</t>
  </si>
  <si>
    <t>10102049</t>
  </si>
  <si>
    <t>Gemeinde Friedewald</t>
  </si>
  <si>
    <t>0030000049</t>
  </si>
  <si>
    <t>DE77532500000030000049</t>
  </si>
  <si>
    <t>5000101138DE03532500000029000050</t>
  </si>
  <si>
    <t>10102050</t>
  </si>
  <si>
    <t>Gemeinde Breitenbach a. Herzberg</t>
  </si>
  <si>
    <t>0029000050</t>
  </si>
  <si>
    <t>DE03532500000029000050</t>
  </si>
  <si>
    <t>5000101139DE35500500000005753603</t>
  </si>
  <si>
    <t>10102051</t>
  </si>
  <si>
    <t>Gemeinde Lautertal (Vogelsberg)</t>
  </si>
  <si>
    <t>0005753603</t>
  </si>
  <si>
    <t>DE35500500000005753603</t>
  </si>
  <si>
    <t>5000101139DE82519900000031081300</t>
  </si>
  <si>
    <t>31081300</t>
  </si>
  <si>
    <t>DE82519900000031081300</t>
  </si>
  <si>
    <t>5000101139</t>
  </si>
  <si>
    <t>0060192769</t>
  </si>
  <si>
    <t>5000101139DE68519610230000200328</t>
  </si>
  <si>
    <t>51961023</t>
  </si>
  <si>
    <t>Volksbank Ulrichstein</t>
  </si>
  <si>
    <t>0000200328</t>
  </si>
  <si>
    <t>DE68519610230000200328</t>
  </si>
  <si>
    <t>5000101139DE12518500790360192768</t>
  </si>
  <si>
    <t>360192768</t>
  </si>
  <si>
    <t>DE12518500790360192768</t>
  </si>
  <si>
    <t>5000101139DE59530932000001640216</t>
  </si>
  <si>
    <t>1640216</t>
  </si>
  <si>
    <t>DE59530932000001640216</t>
  </si>
  <si>
    <t>5000101140</t>
  </si>
  <si>
    <t>10102052</t>
  </si>
  <si>
    <t>Gemeinde Grebenhain</t>
  </si>
  <si>
    <t>0080100843</t>
  </si>
  <si>
    <t>5000101140DE18518500790380100843</t>
  </si>
  <si>
    <t>380100843</t>
  </si>
  <si>
    <t>DE18518500790380100843</t>
  </si>
  <si>
    <t>80110843</t>
  </si>
  <si>
    <t>5000101140DE22500691460000007005</t>
  </si>
  <si>
    <t>50069146</t>
  </si>
  <si>
    <t>Volksbank Grebenhain</t>
  </si>
  <si>
    <t>0000007005</t>
  </si>
  <si>
    <t>DE22500691460000007005</t>
  </si>
  <si>
    <t>5000101141DE39518500790367102756</t>
  </si>
  <si>
    <t>10102053</t>
  </si>
  <si>
    <t>Gemeinde Wartenberg</t>
  </si>
  <si>
    <t>367102756</t>
  </si>
  <si>
    <t>DE39518500790367102756</t>
  </si>
  <si>
    <t>5000101142DE41530501800074001255</t>
  </si>
  <si>
    <t>10102054</t>
  </si>
  <si>
    <t>Gemeinde Rasdorf</t>
  </si>
  <si>
    <t>0074001255</t>
  </si>
  <si>
    <t>DE41530501800074001255</t>
  </si>
  <si>
    <t>5000101143DE49530501800086001078</t>
  </si>
  <si>
    <t>10102055</t>
  </si>
  <si>
    <t>Gemeinde Nüsttal</t>
  </si>
  <si>
    <t>0086001078</t>
  </si>
  <si>
    <t>DE49530501800086001078</t>
  </si>
  <si>
    <t>5000101143DE54530612300002702436</t>
  </si>
  <si>
    <t>2702436</t>
  </si>
  <si>
    <t>DE54530612300002702436</t>
  </si>
  <si>
    <t>5000101145DE29530501800072001525</t>
  </si>
  <si>
    <t>10102057</t>
  </si>
  <si>
    <t>Marktgemeinde Eiterfeld</t>
  </si>
  <si>
    <t>0072001525</t>
  </si>
  <si>
    <t>DE29530501800072001525</t>
  </si>
  <si>
    <t>5000101148DE02500500000005734603</t>
  </si>
  <si>
    <t>10102060</t>
  </si>
  <si>
    <t>Gemeinde Poppenhausen (Wasserkuppe)</t>
  </si>
  <si>
    <t>0005734603</t>
  </si>
  <si>
    <t>DE02500500000005734603</t>
  </si>
  <si>
    <t>5000101148DE04530601800006407030</t>
  </si>
  <si>
    <t>53060180</t>
  </si>
  <si>
    <t>VR Bank Fulda</t>
  </si>
  <si>
    <t>6407030</t>
  </si>
  <si>
    <t>DE04530601800006407030</t>
  </si>
  <si>
    <t>5000101148DE39530501800006080048</t>
  </si>
  <si>
    <t>0006080048</t>
  </si>
  <si>
    <t>DE39530501800006080048</t>
  </si>
  <si>
    <t>5000101149DE24530501800009000018</t>
  </si>
  <si>
    <t>10102061</t>
  </si>
  <si>
    <t>Gemeinde Petersberg</t>
  </si>
  <si>
    <t>0009000018</t>
  </si>
  <si>
    <t>DE24530501800009000018</t>
  </si>
  <si>
    <t>5000101149DE04530501800014000340</t>
  </si>
  <si>
    <t>0014000340</t>
  </si>
  <si>
    <t>DE04530501800014000340</t>
  </si>
  <si>
    <t>5000101149DE47530623500003200485</t>
  </si>
  <si>
    <t>53062350</t>
  </si>
  <si>
    <t>Raiffeisenbank Biebergrund-Petersberg</t>
  </si>
  <si>
    <t>DE47530623500003200485</t>
  </si>
  <si>
    <t>5000101150DE26500500000005697602</t>
  </si>
  <si>
    <t>10102062</t>
  </si>
  <si>
    <t>Gemeinde Hilders</t>
  </si>
  <si>
    <t>0005697602</t>
  </si>
  <si>
    <t>DE26500500000005697602</t>
  </si>
  <si>
    <t>5000101150DE68500500000005119987</t>
  </si>
  <si>
    <t>5000101150DE30530501800001000126</t>
  </si>
  <si>
    <t>0001000126</t>
  </si>
  <si>
    <t>DE30530501800001000126</t>
  </si>
  <si>
    <t>5000101150DE27500500000005913603</t>
  </si>
  <si>
    <t>0005913603</t>
  </si>
  <si>
    <t>DE27500500000005913603</t>
  </si>
  <si>
    <t>5000101151DE49530501800017000031</t>
  </si>
  <si>
    <t>10102063</t>
  </si>
  <si>
    <t>Gemeinde Künzell</t>
  </si>
  <si>
    <t>0017000031</t>
  </si>
  <si>
    <t>DE49530501800017000031</t>
  </si>
  <si>
    <t>5000101153DE73530501800003001044</t>
  </si>
  <si>
    <t>10102065</t>
  </si>
  <si>
    <t>Gemeinde Ebersburg</t>
  </si>
  <si>
    <t>0003001044</t>
  </si>
  <si>
    <t>DE73530501800003001044</t>
  </si>
  <si>
    <t>5000101153DE68500500000005119987</t>
  </si>
  <si>
    <t>5000101153DE71530601800006426000</t>
  </si>
  <si>
    <t>0006426000</t>
  </si>
  <si>
    <t>DE71530601800006426000</t>
  </si>
  <si>
    <t>5000101153DE62500500000005837604</t>
  </si>
  <si>
    <t>5837604</t>
  </si>
  <si>
    <t>DE62500500000005837604</t>
  </si>
  <si>
    <t>5000101153DE82500500000005838602</t>
  </si>
  <si>
    <t>5838602</t>
  </si>
  <si>
    <t>DE82500500000005838602</t>
  </si>
  <si>
    <t>5000101153DE05500500000005839600</t>
  </si>
  <si>
    <t>5839600</t>
  </si>
  <si>
    <t>DE05500500000005839600</t>
  </si>
  <si>
    <t>5000101154DE37500500000005684600</t>
  </si>
  <si>
    <t>10102066</t>
  </si>
  <si>
    <t>Gemeinde Dipperz</t>
  </si>
  <si>
    <t>0005684600</t>
  </si>
  <si>
    <t>DE37500500000005684600</t>
  </si>
  <si>
    <t>5000101154DE08530501800027000014</t>
  </si>
  <si>
    <t>0027000014</t>
  </si>
  <si>
    <t>DE08530501800027000014</t>
  </si>
  <si>
    <t>5000101154DE58530623500000801380</t>
  </si>
  <si>
    <t>0000801380</t>
  </si>
  <si>
    <t>DE58530623500000801380</t>
  </si>
  <si>
    <t>5000101155DE75500500000005881602</t>
  </si>
  <si>
    <t>10102067</t>
  </si>
  <si>
    <t>Gemeinde Hosenfeld</t>
  </si>
  <si>
    <t>0005881602</t>
  </si>
  <si>
    <t>DE75500500000005881602</t>
  </si>
  <si>
    <t>5000101155DE41530501800019001382</t>
  </si>
  <si>
    <t>0019001382</t>
  </si>
  <si>
    <t>DE41530501800019001382</t>
  </si>
  <si>
    <t>5000101155DE49530620350003200752</t>
  </si>
  <si>
    <t>53062035</t>
  </si>
  <si>
    <t>Raiffeisenbank im Fuldaer Land</t>
  </si>
  <si>
    <t>3200752</t>
  </si>
  <si>
    <t>DE49530620350003200752</t>
  </si>
  <si>
    <t>5000101156DE55500500000005007604</t>
  </si>
  <si>
    <t>10102068</t>
  </si>
  <si>
    <t>Gemeinde Eichenzell</t>
  </si>
  <si>
    <t>0005007604</t>
  </si>
  <si>
    <t>DE55500500000005007604</t>
  </si>
  <si>
    <t>5000101156DE15530501800011007401</t>
  </si>
  <si>
    <t>0011007401</t>
  </si>
  <si>
    <t>DE15530501800011007401</t>
  </si>
  <si>
    <t>5000101156DE96530601800002079950</t>
  </si>
  <si>
    <t>DE96530601800002079950</t>
  </si>
  <si>
    <t>5000101157DE49530501800007000010</t>
  </si>
  <si>
    <t>10102069</t>
  </si>
  <si>
    <t>Gemeinde Neuhof</t>
  </si>
  <si>
    <t>0007000010</t>
  </si>
  <si>
    <t>DE49530501800007000010</t>
  </si>
  <si>
    <t>5000101158DE30500500000005675608</t>
  </si>
  <si>
    <t>10102070</t>
  </si>
  <si>
    <t>Gemeinde Flieden</t>
  </si>
  <si>
    <t>0005675608</t>
  </si>
  <si>
    <t>DE30500500000005675608</t>
  </si>
  <si>
    <t>5000101158DE68500500000005119987</t>
  </si>
  <si>
    <t>5000101158DE84530501800005454558</t>
  </si>
  <si>
    <t>5454558</t>
  </si>
  <si>
    <t>DE84530501800005454558</t>
  </si>
  <si>
    <t>5000101158DE21530501800005007455</t>
  </si>
  <si>
    <t>0005007455</t>
  </si>
  <si>
    <t>DE21530501800005007455</t>
  </si>
  <si>
    <t>5000101159DE47530501800008000019</t>
  </si>
  <si>
    <t>10102071</t>
  </si>
  <si>
    <t>Gemeinde Großenlüder</t>
  </si>
  <si>
    <t>0008000019</t>
  </si>
  <si>
    <t>DE47530501800008000019</t>
  </si>
  <si>
    <t>5000101159DE61530501800008009467</t>
  </si>
  <si>
    <t>8009467</t>
  </si>
  <si>
    <t>DE61530501800008009467</t>
  </si>
  <si>
    <t>5000101160DE28500500000005686605</t>
  </si>
  <si>
    <t>10102072</t>
  </si>
  <si>
    <t>Gemeinde Kalbach</t>
  </si>
  <si>
    <t>0005686605</t>
  </si>
  <si>
    <t>DE28500500000005686605</t>
  </si>
  <si>
    <t>5000101160DE68500500000005119987</t>
  </si>
  <si>
    <t>5000101160DE31530501800026000015</t>
  </si>
  <si>
    <t>0026000015</t>
  </si>
  <si>
    <t>DE31530501800026000015</t>
  </si>
  <si>
    <t>5000101160DE48500500000005771605</t>
  </si>
  <si>
    <t>0005771605</t>
  </si>
  <si>
    <t>DE48500500000005771605</t>
  </si>
  <si>
    <t>5000101161DE98500500000005576608</t>
  </si>
  <si>
    <t>10102073</t>
  </si>
  <si>
    <t>Gemeinde Weilrod</t>
  </si>
  <si>
    <t>0005576608</t>
  </si>
  <si>
    <t>DE98500500000005576608</t>
  </si>
  <si>
    <t>5000101161DE47510500150304000236</t>
  </si>
  <si>
    <t>0304000236</t>
  </si>
  <si>
    <t>DE47510500150304000236</t>
  </si>
  <si>
    <t>5000101161DE15501900004101610425</t>
  </si>
  <si>
    <t>4101610425</t>
  </si>
  <si>
    <t>DE15501900004101610425</t>
  </si>
  <si>
    <t>5000101161DE35512500000069000070</t>
  </si>
  <si>
    <t>069000070</t>
  </si>
  <si>
    <t>DE35512500000069000070</t>
  </si>
  <si>
    <t>5000101162DE11500693450000051675</t>
  </si>
  <si>
    <t>10102074</t>
  </si>
  <si>
    <t>Gemeinde Grävenwiesbach</t>
  </si>
  <si>
    <t>50069345</t>
  </si>
  <si>
    <t>0000051675</t>
  </si>
  <si>
    <t>DE11500693450000051675</t>
  </si>
  <si>
    <t>5000101162DE91500100600022083600</t>
  </si>
  <si>
    <t>0022083600</t>
  </si>
  <si>
    <t>DE91500100600022083600</t>
  </si>
  <si>
    <t>5000101163DE81500500000005580600</t>
  </si>
  <si>
    <t>10102075</t>
  </si>
  <si>
    <t>Gemeinde Wehrheim</t>
  </si>
  <si>
    <t>0005580600</t>
  </si>
  <si>
    <t>DE81500500000005580600</t>
  </si>
  <si>
    <t>5000101163DE64510500150305000000</t>
  </si>
  <si>
    <t>0305000000</t>
  </si>
  <si>
    <t>DE64510500150305000000</t>
  </si>
  <si>
    <t>5000101163DE08512500000039000202</t>
  </si>
  <si>
    <t>0039000202</t>
  </si>
  <si>
    <t>DE08512500000039000202</t>
  </si>
  <si>
    <t>5000101163DE60500617410005010519</t>
  </si>
  <si>
    <t>50061741</t>
  </si>
  <si>
    <t>Raiffeisenbank im Hochtaunus</t>
  </si>
  <si>
    <t>5010519</t>
  </si>
  <si>
    <t>004</t>
  </si>
  <si>
    <t>DE60500617410005010519</t>
  </si>
  <si>
    <t>5000101166DE55501900004101780231</t>
  </si>
  <si>
    <t>10102078</t>
  </si>
  <si>
    <t>Gemeinde Schöneck</t>
  </si>
  <si>
    <t>4101780231</t>
  </si>
  <si>
    <t>DE55501900004101780231</t>
  </si>
  <si>
    <t>5000101166DE77506500230027000173</t>
  </si>
  <si>
    <t>DE77506500230027000173</t>
  </si>
  <si>
    <t>5000101167DE76506500230026002352</t>
  </si>
  <si>
    <t>10102079</t>
  </si>
  <si>
    <t>Gemeinde Niederdorfelden</t>
  </si>
  <si>
    <t>26002352</t>
  </si>
  <si>
    <t>DE76506500230026002352</t>
  </si>
  <si>
    <t>5000101168DE61518500790080000014</t>
  </si>
  <si>
    <t>10102080</t>
  </si>
  <si>
    <t>Gemeinde Wölfersheim</t>
  </si>
  <si>
    <t>0080000014</t>
  </si>
  <si>
    <t>DE61518500790080000014</t>
  </si>
  <si>
    <t>5000101168DE68500500000005119987</t>
  </si>
  <si>
    <t>5000101168DE46513900000048077200</t>
  </si>
  <si>
    <t>48077200</t>
  </si>
  <si>
    <t>DE46513900000048077200</t>
  </si>
  <si>
    <t>5000101168DE13518500790080019211</t>
  </si>
  <si>
    <t>80019211</t>
  </si>
  <si>
    <t>DE13518500790080019211</t>
  </si>
  <si>
    <t>5000101168DE93518500790027030939</t>
  </si>
  <si>
    <t>5000101170DE60500500000005906607</t>
  </si>
  <si>
    <t>10102082</t>
  </si>
  <si>
    <t>Gemeinde Echzell</t>
  </si>
  <si>
    <t>0005906607</t>
  </si>
  <si>
    <t>DE60500500000005906607</t>
  </si>
  <si>
    <t>5000101170DE87518500790085000381</t>
  </si>
  <si>
    <t>0085000381</t>
  </si>
  <si>
    <t>DE87518500790085000381</t>
  </si>
  <si>
    <t>5000101170DE14500500000005937602</t>
  </si>
  <si>
    <t>0005937602</t>
  </si>
  <si>
    <t>DE14500500000005937602</t>
  </si>
  <si>
    <t>5000101170DE93518500790027030939</t>
  </si>
  <si>
    <t>5000101171DE56518500790065000024</t>
  </si>
  <si>
    <t>10102083</t>
  </si>
  <si>
    <t>Gemeinde Wöllstadt</t>
  </si>
  <si>
    <t>0065000024</t>
  </si>
  <si>
    <t>DE56518500790065000024</t>
  </si>
  <si>
    <t>5000101172DE91518500790045000419</t>
  </si>
  <si>
    <t>10102084</t>
  </si>
  <si>
    <t>Gemeinde Ober-Mörlen</t>
  </si>
  <si>
    <t>0045000419</t>
  </si>
  <si>
    <t>DE91518500790045000419</t>
  </si>
  <si>
    <t>5000101172DE35518618060000051535</t>
  </si>
  <si>
    <t>51861806</t>
  </si>
  <si>
    <t>Volksbank Ober-Mörlen</t>
  </si>
  <si>
    <t>51535</t>
  </si>
  <si>
    <t>DE35518618060000051535</t>
  </si>
  <si>
    <t>5000101172DE79518618060000000400</t>
  </si>
  <si>
    <t>0000000400</t>
  </si>
  <si>
    <t>DE79518618060000000400</t>
  </si>
  <si>
    <t>5000101172DE03518618060000046000</t>
  </si>
  <si>
    <t>46000</t>
  </si>
  <si>
    <t>DE03518618060000046000</t>
  </si>
  <si>
    <t>5000101172DE93518500790027030939</t>
  </si>
  <si>
    <t>5000101174DE44516500450000033530</t>
  </si>
  <si>
    <t>10102086</t>
  </si>
  <si>
    <t>Gemeinde Mittenaar</t>
  </si>
  <si>
    <t>0000033530</t>
  </si>
  <si>
    <t>DE44516500450000033530</t>
  </si>
  <si>
    <t>5000101175DE26516500450000033563</t>
  </si>
  <si>
    <t>10102087</t>
  </si>
  <si>
    <t>Gemeinde Driedorf</t>
  </si>
  <si>
    <t>0000033563</t>
  </si>
  <si>
    <t>DE26516500450000033563</t>
  </si>
  <si>
    <t>5000101176DE43516500450000033548</t>
  </si>
  <si>
    <t>10102088</t>
  </si>
  <si>
    <t>Gemeinde Breitscheid</t>
  </si>
  <si>
    <t>0000033548</t>
  </si>
  <si>
    <t>DE43516500450000033548</t>
  </si>
  <si>
    <t>5000101177DE15515500350041000209</t>
  </si>
  <si>
    <t>10102089</t>
  </si>
  <si>
    <t>Gemeinde Greifenstein</t>
  </si>
  <si>
    <t>0041000209</t>
  </si>
  <si>
    <t>DE15515500350041000209</t>
  </si>
  <si>
    <t>5000101177DE66516500450000033522</t>
  </si>
  <si>
    <t>0000033522</t>
  </si>
  <si>
    <t>DE66516500450000033522</t>
  </si>
  <si>
    <t>5000101179DE21500500000005661608</t>
  </si>
  <si>
    <t>10102091</t>
  </si>
  <si>
    <t>Gemeinde Bischoffen</t>
  </si>
  <si>
    <t>0005661608</t>
  </si>
  <si>
    <t>DE21500500000005661608</t>
  </si>
  <si>
    <t>5000101179DE26515500350042000372</t>
  </si>
  <si>
    <t>0042000372</t>
  </si>
  <si>
    <t>DE26515500350042000372</t>
  </si>
  <si>
    <t>5000101179DE39500500000005883608</t>
  </si>
  <si>
    <t>0005883608</t>
  </si>
  <si>
    <t>DE39500500000005883608</t>
  </si>
  <si>
    <t>5000101180DE88515500350028000701</t>
  </si>
  <si>
    <t>10102092</t>
  </si>
  <si>
    <t>Gemeinde Lahnau</t>
  </si>
  <si>
    <t>0028000701</t>
  </si>
  <si>
    <t>DE88515500350028000701</t>
  </si>
  <si>
    <t>5000101180DE68500500000005119987</t>
  </si>
  <si>
    <t>5000101181DE90515500350020000105</t>
  </si>
  <si>
    <t>10102093</t>
  </si>
  <si>
    <t>Stadt Aßlar</t>
  </si>
  <si>
    <t>0020000105</t>
  </si>
  <si>
    <t>DE90515500350020000105</t>
  </si>
  <si>
    <t>5000101181DE71513900000010047900</t>
  </si>
  <si>
    <t>10047900</t>
  </si>
  <si>
    <t>DE71513900000010047900</t>
  </si>
  <si>
    <t>5000101181DE77513900000010047307</t>
  </si>
  <si>
    <t>DE77513900000010047307</t>
  </si>
  <si>
    <t>5000101181DE18515500350002039329</t>
  </si>
  <si>
    <t>DE18515500350002039329</t>
  </si>
  <si>
    <t>5000101182DE75515500350022000418</t>
  </si>
  <si>
    <t>10102094</t>
  </si>
  <si>
    <t>Gemeinde Ehringshausen</t>
  </si>
  <si>
    <t>0022000418</t>
  </si>
  <si>
    <t>DE75515500350022000418</t>
  </si>
  <si>
    <t>5000101182DE80513900000071508102</t>
  </si>
  <si>
    <t>71508102</t>
  </si>
  <si>
    <t>DE80513900000071508102</t>
  </si>
  <si>
    <t>5000101183DE55500500000005754601</t>
  </si>
  <si>
    <t>10102095</t>
  </si>
  <si>
    <t>Gemeinde Waldsolms</t>
  </si>
  <si>
    <t>0005754601</t>
  </si>
  <si>
    <t>DE55500500000005754601</t>
  </si>
  <si>
    <t>5000101183DE53515500350044000123</t>
  </si>
  <si>
    <t>0044000123</t>
  </si>
  <si>
    <t>DE53515500350044000123</t>
  </si>
  <si>
    <t>5000101183DE65500500000005793609</t>
  </si>
  <si>
    <t>0005793609</t>
  </si>
  <si>
    <t>DE65500500000005793609</t>
  </si>
  <si>
    <t>5000101183DE15515500350044300440</t>
  </si>
  <si>
    <t>DE15515500350044300440</t>
  </si>
  <si>
    <t>5000101183DE42515913000050020703</t>
  </si>
  <si>
    <t>51591300</t>
  </si>
  <si>
    <t>Volksbank Brandoberndorf</t>
  </si>
  <si>
    <t>DE42515913000050020703</t>
  </si>
  <si>
    <t>5000101185DE61500500000005579602</t>
  </si>
  <si>
    <t>10102097</t>
  </si>
  <si>
    <t>Gemeinde Hüttenberg</t>
  </si>
  <si>
    <t>0005579602</t>
  </si>
  <si>
    <t>DE61500500000005579602</t>
  </si>
  <si>
    <t>5000101185DE72513900000078732903</t>
  </si>
  <si>
    <t>78732903</t>
  </si>
  <si>
    <t>DE72513900000078732903</t>
  </si>
  <si>
    <t>5000101185DE45515500350037000650</t>
  </si>
  <si>
    <t>0037000650</t>
  </si>
  <si>
    <t>DE45515500350037000650</t>
  </si>
  <si>
    <t>5000101185DE20500500000005804604</t>
  </si>
  <si>
    <t>0005804604</t>
  </si>
  <si>
    <t>DE20500500000005804604</t>
  </si>
  <si>
    <t>5000101185DE61500500000005873609</t>
  </si>
  <si>
    <t>0005873609</t>
  </si>
  <si>
    <t>DE61500500000005873609</t>
  </si>
  <si>
    <t>5000101185DE88500500000005899604</t>
  </si>
  <si>
    <t>0005899604</t>
  </si>
  <si>
    <t>DE88500500000005899604</t>
  </si>
  <si>
    <t>5000101185DE65500500000005900600</t>
  </si>
  <si>
    <t>0005900600</t>
  </si>
  <si>
    <t>DE65500500000005900600</t>
  </si>
  <si>
    <t>5000101186DE87515500350043000702</t>
  </si>
  <si>
    <t>10102098</t>
  </si>
  <si>
    <t>Gemeinde Hohenahr</t>
  </si>
  <si>
    <t>0043000702</t>
  </si>
  <si>
    <t>DE87515500350043000702</t>
  </si>
  <si>
    <t>5000101186DE79513610210008484201</t>
  </si>
  <si>
    <t>51361021</t>
  </si>
  <si>
    <t>Volksbank Heuchelheim</t>
  </si>
  <si>
    <t>DE79513610210008484201</t>
  </si>
  <si>
    <t>5000101187DE18519618010000000922</t>
  </si>
  <si>
    <t>10102099</t>
  </si>
  <si>
    <t>Gemeinde Feldatal</t>
  </si>
  <si>
    <t>51961801</t>
  </si>
  <si>
    <t>Volksbank Feldatal</t>
  </si>
  <si>
    <t>0000000922</t>
  </si>
  <si>
    <t>DE18519618010000000922</t>
  </si>
  <si>
    <t>5000101187DE62518500790356000110</t>
  </si>
  <si>
    <t>356000110</t>
  </si>
  <si>
    <t>DE62518500790356000110</t>
  </si>
  <si>
    <t>5000101188DE91518500790310009172</t>
  </si>
  <si>
    <t>10102100</t>
  </si>
  <si>
    <t>Gemeinde Schwalmtal</t>
  </si>
  <si>
    <t>310009172</t>
  </si>
  <si>
    <t>DE91518500790310009172</t>
  </si>
  <si>
    <t>5000101189DE14500500000005552609</t>
  </si>
  <si>
    <t>10102101</t>
  </si>
  <si>
    <t>Gemeinde Gemünden (Felda)</t>
  </si>
  <si>
    <t>0005552609</t>
  </si>
  <si>
    <t>DE14500500000005552609</t>
  </si>
  <si>
    <t>5000101189DE40530932000007037929</t>
  </si>
  <si>
    <t>0007037929</t>
  </si>
  <si>
    <t>DE40530932000007037929</t>
  </si>
  <si>
    <t>5000101189</t>
  </si>
  <si>
    <t>1000462</t>
  </si>
  <si>
    <t>5000101190DE63500500000005500608</t>
  </si>
  <si>
    <t>10102102</t>
  </si>
  <si>
    <t>Gemeinde Mücke</t>
  </si>
  <si>
    <t>0005500608</t>
  </si>
  <si>
    <t>DE63500500000005500608</t>
  </si>
  <si>
    <t>5000101190DE25513900000026012503</t>
  </si>
  <si>
    <t>0026012503</t>
  </si>
  <si>
    <t>DE25513900000026012503</t>
  </si>
  <si>
    <t>5000101190DE23518500790350008152</t>
  </si>
  <si>
    <t>350008152</t>
  </si>
  <si>
    <t>DE23518500790350008152</t>
  </si>
  <si>
    <t>5000101190DE37500500000005532601</t>
  </si>
  <si>
    <t>0005532601</t>
  </si>
  <si>
    <t>DE37500500000005532601</t>
  </si>
  <si>
    <t>5000101190DE93513625140000000310</t>
  </si>
  <si>
    <t>51362514</t>
  </si>
  <si>
    <t>VR Bank Mücke -alt-</t>
  </si>
  <si>
    <t>0000000310</t>
  </si>
  <si>
    <t>DE93513625140000000310</t>
  </si>
  <si>
    <t>5000101191DE03518500790025000021</t>
  </si>
  <si>
    <t>10102103</t>
  </si>
  <si>
    <t>Gemeinde Rockenberg</t>
  </si>
  <si>
    <t>0025000021</t>
  </si>
  <si>
    <t>DE03518500790025000021</t>
  </si>
  <si>
    <t>5000101191DE56513900000086156504</t>
  </si>
  <si>
    <t>0086156504</t>
  </si>
  <si>
    <t>DE56513900000086156504</t>
  </si>
  <si>
    <t>86156504</t>
  </si>
  <si>
    <t>5000101192DE40500500000005362603</t>
  </si>
  <si>
    <t>10102104</t>
  </si>
  <si>
    <t>Gemeinde Langgöns</t>
  </si>
  <si>
    <t>0005362603</t>
  </si>
  <si>
    <t>DE40500500000005362603</t>
  </si>
  <si>
    <t>5000101192DE45513900000015741201</t>
  </si>
  <si>
    <t>15741201</t>
  </si>
  <si>
    <t>DE45513900000015741201</t>
  </si>
  <si>
    <t>5000101192DE19500500000005604608</t>
  </si>
  <si>
    <t>0005604608</t>
  </si>
  <si>
    <t>DE19500500000005604608</t>
  </si>
  <si>
    <t>5000101192DE56513500250244003203</t>
  </si>
  <si>
    <t>0244003203</t>
  </si>
  <si>
    <t>DE56513500250244003203</t>
  </si>
  <si>
    <t>5000101192DE47513500250244020922</t>
  </si>
  <si>
    <t>DE47513500250244020922</t>
  </si>
  <si>
    <t>5000101193DE85513500250246002433</t>
  </si>
  <si>
    <t>10102105</t>
  </si>
  <si>
    <t>Gemeinde Buseck</t>
  </si>
  <si>
    <t>0246002433</t>
  </si>
  <si>
    <t>DE85513500250246002433</t>
  </si>
  <si>
    <t>5000101193DE60513500250246017627</t>
  </si>
  <si>
    <t>DE60513500250246017627</t>
  </si>
  <si>
    <t>5000101194DE43515500350023000094</t>
  </si>
  <si>
    <t>10102106</t>
  </si>
  <si>
    <t>Gemeinde Wettenberg</t>
  </si>
  <si>
    <t>0023000094</t>
  </si>
  <si>
    <t>DE43515500350023000094</t>
  </si>
  <si>
    <t>5000101194DE73513900000010094909</t>
  </si>
  <si>
    <t>10094909</t>
  </si>
  <si>
    <t>DE73513900000010094909</t>
  </si>
  <si>
    <t>5000101194DE44515500350002027415</t>
  </si>
  <si>
    <t>2027415</t>
  </si>
  <si>
    <t>DE44515500350002027415</t>
  </si>
  <si>
    <t>5000101195DE85500500000005584602</t>
  </si>
  <si>
    <t>10102107</t>
  </si>
  <si>
    <t>Gemeinde Reiskirchen</t>
  </si>
  <si>
    <t>0005584602</t>
  </si>
  <si>
    <t>DE85500500000005584602</t>
  </si>
  <si>
    <t>5000101195DE43500500000005593603</t>
  </si>
  <si>
    <t>0005593603</t>
  </si>
  <si>
    <t>DE43500500000005593603</t>
  </si>
  <si>
    <t>5000101195DE36513500250257000011</t>
  </si>
  <si>
    <t>0257000011</t>
  </si>
  <si>
    <t>DE36513500250257000011</t>
  </si>
  <si>
    <t>5000101195DE37513515260000000604</t>
  </si>
  <si>
    <t>DE37513515260000000604</t>
  </si>
  <si>
    <t>5000101195DE50513515260000019091</t>
  </si>
  <si>
    <t>DE50513515260000019091</t>
  </si>
  <si>
    <t>5000101197DE89513500250240005821</t>
  </si>
  <si>
    <t>10102109</t>
  </si>
  <si>
    <t>Gemeinde Heuchelheim</t>
  </si>
  <si>
    <t>0240005821</t>
  </si>
  <si>
    <t>DE89513500250240005821</t>
  </si>
  <si>
    <t>5000101197DE35513610210000049000</t>
  </si>
  <si>
    <t>0000049000</t>
  </si>
  <si>
    <t>DE35513610210000049000</t>
  </si>
  <si>
    <t>5000101199DE90513900000064007106</t>
  </si>
  <si>
    <t>10102111</t>
  </si>
  <si>
    <t>Stadt Allendorf (Lumda)</t>
  </si>
  <si>
    <t>0064007106</t>
  </si>
  <si>
    <t>DE90513900000064007106</t>
  </si>
  <si>
    <t>5000101199DE74513500250255000448</t>
  </si>
  <si>
    <t>0255000448</t>
  </si>
  <si>
    <t>DE74513500250255000448</t>
  </si>
  <si>
    <t>5000101199DE71101308009855017823</t>
  </si>
  <si>
    <t>10130800</t>
  </si>
  <si>
    <t>flatex Bank</t>
  </si>
  <si>
    <t>9855017823</t>
  </si>
  <si>
    <t>DE71101308009855017823</t>
  </si>
  <si>
    <t>5000101199DE05210500000051000621</t>
  </si>
  <si>
    <t>51000621</t>
  </si>
  <si>
    <t>DE05210500000051000621</t>
  </si>
  <si>
    <t>5000101200DE93511519190131000366</t>
  </si>
  <si>
    <t>10102112</t>
  </si>
  <si>
    <t>Gemeinde Mengerskirchen</t>
  </si>
  <si>
    <t>0131000366</t>
  </si>
  <si>
    <t>DE93511519190131000366</t>
  </si>
  <si>
    <t>5000101200DE68500500000005119987</t>
  </si>
  <si>
    <t>5000101202DE68511519190185000619</t>
  </si>
  <si>
    <t>10102114</t>
  </si>
  <si>
    <t>Gemeinde Weinbach</t>
  </si>
  <si>
    <t>0185000619</t>
  </si>
  <si>
    <t>DE68511519190185000619</t>
  </si>
  <si>
    <t>5000101204DE38500500000005706601</t>
  </si>
  <si>
    <t>10102116</t>
  </si>
  <si>
    <t>Gemeinde Weilmünster</t>
  </si>
  <si>
    <t>0005706601</t>
  </si>
  <si>
    <t>DE38500500000005706601</t>
  </si>
  <si>
    <t>5000101204DE22501900004101607971</t>
  </si>
  <si>
    <t>4101607971</t>
  </si>
  <si>
    <t>DE22501900004101607971</t>
  </si>
  <si>
    <t>5000101204DE24511519190170060016</t>
  </si>
  <si>
    <t>0170060016</t>
  </si>
  <si>
    <t>DE24511519190170060016</t>
  </si>
  <si>
    <t>5000101208DE25500500000005413604</t>
  </si>
  <si>
    <t>10102120</t>
  </si>
  <si>
    <t>Gemeinde Brechen</t>
  </si>
  <si>
    <t>0005413604</t>
  </si>
  <si>
    <t>DE25500500000005413604</t>
  </si>
  <si>
    <t>5000101208DE68500500000005119987</t>
  </si>
  <si>
    <t>5000101208DE58511500180060650223</t>
  </si>
  <si>
    <t>0060650223</t>
  </si>
  <si>
    <t>DE58511500180060650223</t>
  </si>
  <si>
    <t>5000101208DE76511500180090950080</t>
  </si>
  <si>
    <t>90950080</t>
  </si>
  <si>
    <t>5000101209DE90500500000005736608</t>
  </si>
  <si>
    <t>10102121</t>
  </si>
  <si>
    <t>Gemeinde Hünfelden</t>
  </si>
  <si>
    <t>0005736608</t>
  </si>
  <si>
    <t>DE90500500000005736608</t>
  </si>
  <si>
    <t>5000101209DE97511500180080000342</t>
  </si>
  <si>
    <t>0080000342</t>
  </si>
  <si>
    <t>DE97511500180080000342</t>
  </si>
  <si>
    <t>5000101211DE14511500180050550599</t>
  </si>
  <si>
    <t>10102123</t>
  </si>
  <si>
    <t>Gemeinde Dornburg</t>
  </si>
  <si>
    <t>0050550599</t>
  </si>
  <si>
    <t>DE14511500180050550599</t>
  </si>
  <si>
    <t>5000101212DE67510500150530000079</t>
  </si>
  <si>
    <t>10102124</t>
  </si>
  <si>
    <t>Gemeinde Elz</t>
  </si>
  <si>
    <t>0530000079</t>
  </si>
  <si>
    <t>DE67510500150530000079</t>
  </si>
  <si>
    <t>5000101212DE44511500180030350391</t>
  </si>
  <si>
    <t>0030350391</t>
  </si>
  <si>
    <t>DE44511500180030350391</t>
  </si>
  <si>
    <t>5000101213DE43511500180022550057</t>
  </si>
  <si>
    <t>10102125</t>
  </si>
  <si>
    <t>Gemeinde Waldbrunn</t>
  </si>
  <si>
    <t>0022550057</t>
  </si>
  <si>
    <t>DE43511500180022550057</t>
  </si>
  <si>
    <t>5000101214DE42511500180070750054</t>
  </si>
  <si>
    <t>10102126</t>
  </si>
  <si>
    <t>Gemeinde Selters (Taunus)</t>
  </si>
  <si>
    <t>0070750054</t>
  </si>
  <si>
    <t>DE42511500180070750054</t>
  </si>
  <si>
    <t>5000101215DE95511500180053550612</t>
  </si>
  <si>
    <t>10102127</t>
  </si>
  <si>
    <t>Gemeinde Elbtal</t>
  </si>
  <si>
    <t>0053550612</t>
  </si>
  <si>
    <t>DE95511500180053550612</t>
  </si>
  <si>
    <t>5000101215DE55511500180053550265</t>
  </si>
  <si>
    <t>0053550265</t>
  </si>
  <si>
    <t>DE55511500180053550265</t>
  </si>
  <si>
    <t>5000101216DE84511918000001321900</t>
  </si>
  <si>
    <t>10102128</t>
  </si>
  <si>
    <t>Gemeinde Beselich</t>
  </si>
  <si>
    <t>51191800</t>
  </si>
  <si>
    <t>Volksbank Schupbach</t>
  </si>
  <si>
    <t>0001321900</t>
  </si>
  <si>
    <t>DE84511918000001321900</t>
  </si>
  <si>
    <t>5000101216DE69511519190191000439</t>
  </si>
  <si>
    <t>191000439</t>
  </si>
  <si>
    <t>DE69511519190191000439</t>
  </si>
  <si>
    <t>5000101217DE75500101111632200200</t>
  </si>
  <si>
    <t>10102129</t>
  </si>
  <si>
    <t>Gemeinde Glashütten</t>
  </si>
  <si>
    <t>50010111</t>
  </si>
  <si>
    <t>DSK Hyp</t>
  </si>
  <si>
    <t>1632200200</t>
  </si>
  <si>
    <t>DE75500101111632200200</t>
  </si>
  <si>
    <t>5000101217DE27510500150270000835</t>
  </si>
  <si>
    <t>0270000835</t>
  </si>
  <si>
    <t>DE27510500150270000835</t>
  </si>
  <si>
    <t>5000101219DE72512500000057025336</t>
  </si>
  <si>
    <t>10102131</t>
  </si>
  <si>
    <t>Gemeinde Liederbach am Taunus</t>
  </si>
  <si>
    <t>0057025336</t>
  </si>
  <si>
    <t>5000101222DE15500500000005752605</t>
  </si>
  <si>
    <t>10102134</t>
  </si>
  <si>
    <t>Gemeinde Schlangenbad</t>
  </si>
  <si>
    <t>0005752605</t>
  </si>
  <si>
    <t>DE15500500000005752605</t>
  </si>
  <si>
    <t>5000101222DE09510500150391000026</t>
  </si>
  <si>
    <t>0391000026</t>
  </si>
  <si>
    <t>DE09510500150391000026</t>
  </si>
  <si>
    <t>5000101222DE26510500150393017999</t>
  </si>
  <si>
    <t>393017999</t>
  </si>
  <si>
    <t>DE26510500150393017999</t>
  </si>
  <si>
    <t>5000101222DE29510500150391017999</t>
  </si>
  <si>
    <t>DE29510500150391017999</t>
  </si>
  <si>
    <t>5000101223DE34510500150468000601</t>
  </si>
  <si>
    <t>10102135</t>
  </si>
  <si>
    <t>Gemeinde Kiedrich</t>
  </si>
  <si>
    <t>0468000601</t>
  </si>
  <si>
    <t>DE34510500150468000601</t>
  </si>
  <si>
    <t>5000101223DE98510915000042121207</t>
  </si>
  <si>
    <t>42121207</t>
  </si>
  <si>
    <t>DE98510915000042121207</t>
  </si>
  <si>
    <t>5000101227DE80509514690004001531</t>
  </si>
  <si>
    <t>10102139</t>
  </si>
  <si>
    <t>Gemeinde Rimbach</t>
  </si>
  <si>
    <t>0004001531</t>
  </si>
  <si>
    <t>DE80509514690004001531</t>
  </si>
  <si>
    <t>5000101227DE68500500000005119987</t>
  </si>
  <si>
    <t>5000101229DE46509514690002057099</t>
  </si>
  <si>
    <t>10102141</t>
  </si>
  <si>
    <t>Gemeinde Fürth</t>
  </si>
  <si>
    <t>0002057099</t>
  </si>
  <si>
    <t>DE46509514690002057099</t>
  </si>
  <si>
    <t>5000101229DE68500500000005119987</t>
  </si>
  <si>
    <t>5000101229DE18509615920002650983</t>
  </si>
  <si>
    <t>50961592</t>
  </si>
  <si>
    <t>Volksbank Weschnitztal</t>
  </si>
  <si>
    <t>2650983</t>
  </si>
  <si>
    <t>DE18509615920002650983</t>
  </si>
  <si>
    <t>5000101229DE28509615920002501520</t>
  </si>
  <si>
    <t>DE28509615920002501520</t>
  </si>
  <si>
    <t>5000101231DE86508501500000548200</t>
  </si>
  <si>
    <t>10102143</t>
  </si>
  <si>
    <t>Gemeinde Alsbach-Hähnlein</t>
  </si>
  <si>
    <t>5000101232DE74509500680002004091</t>
  </si>
  <si>
    <t>10102144</t>
  </si>
  <si>
    <t>Gemeinde Einhausen</t>
  </si>
  <si>
    <t>0002004091</t>
  </si>
  <si>
    <t>DE74509500680002004091</t>
  </si>
  <si>
    <t>5000101233DE71508519520024291908</t>
  </si>
  <si>
    <t>10102145</t>
  </si>
  <si>
    <t>Gemeinde Lützelbach</t>
  </si>
  <si>
    <t>0024291908</t>
  </si>
  <si>
    <t>DE71508519520024291908</t>
  </si>
  <si>
    <t>5000101233DE44508635130004102029</t>
  </si>
  <si>
    <t>0004102029</t>
  </si>
  <si>
    <t>DE44508635130004102029</t>
  </si>
  <si>
    <t>5000101234DE18508519520090093006</t>
  </si>
  <si>
    <t>10102146</t>
  </si>
  <si>
    <t>Gemeinde Höchst im Odenwald</t>
  </si>
  <si>
    <t>0090093006</t>
  </si>
  <si>
    <t>DE18508519520090093006</t>
  </si>
  <si>
    <t>5000101234DE68500500000005119987</t>
  </si>
  <si>
    <t>5000101235DE04500500000005513601</t>
  </si>
  <si>
    <t>10102147</t>
  </si>
  <si>
    <t>Gemeinde Brombachtal</t>
  </si>
  <si>
    <t>0005513601</t>
  </si>
  <si>
    <t>DE04500500000005513601</t>
  </si>
  <si>
    <t>5000101235DE20508519520067076034</t>
  </si>
  <si>
    <t>0067076034</t>
  </si>
  <si>
    <t>DE20508519520067076034</t>
  </si>
  <si>
    <t>5000101235DE59500500000005522602</t>
  </si>
  <si>
    <t>0005522602</t>
  </si>
  <si>
    <t>DE59500500000005522602</t>
  </si>
  <si>
    <t>5000101235DE64500500000005768601</t>
  </si>
  <si>
    <t>0005768601</t>
  </si>
  <si>
    <t>DE64500500000005768601</t>
  </si>
  <si>
    <t>5000101235DE68500500000005119987</t>
  </si>
  <si>
    <t>5000101235DE78508635130007000553</t>
  </si>
  <si>
    <t>DE78508635130007000553</t>
  </si>
  <si>
    <t>5000101239DE46508519520000002006</t>
  </si>
  <si>
    <t>10102151</t>
  </si>
  <si>
    <t>Gemeinde Mossautal</t>
  </si>
  <si>
    <t>0000002006</t>
  </si>
  <si>
    <t>DE46508519520000002006</t>
  </si>
  <si>
    <t>5000101241DE77508526510067055210</t>
  </si>
  <si>
    <t>10102153</t>
  </si>
  <si>
    <t>Gemeinde Schaafheim</t>
  </si>
  <si>
    <t>0067055210</t>
  </si>
  <si>
    <t>DE77508526510067055210</t>
  </si>
  <si>
    <t>5000101241DE68500500000005119987</t>
  </si>
  <si>
    <t>5000101241DE64508628350000001430</t>
  </si>
  <si>
    <t>50862835</t>
  </si>
  <si>
    <t>Raiffeisenbank Schaafheim</t>
  </si>
  <si>
    <t>1430</t>
  </si>
  <si>
    <t>DE64508628350000001430</t>
  </si>
  <si>
    <t>5000101242DE59508526510043277342</t>
  </si>
  <si>
    <t>10102154</t>
  </si>
  <si>
    <t>Gemeinde Eppertshausen</t>
  </si>
  <si>
    <t>0043277342</t>
  </si>
  <si>
    <t>DE59508526510043277342</t>
  </si>
  <si>
    <t>5000101242DE58508526510083303925</t>
  </si>
  <si>
    <t>83303925</t>
  </si>
  <si>
    <t>5000101242DE86508501500000548200</t>
  </si>
  <si>
    <t>5000101243DE14508526510030925978</t>
  </si>
  <si>
    <t>10102155</t>
  </si>
  <si>
    <t>Gemeinde Münster</t>
  </si>
  <si>
    <t>0030925978</t>
  </si>
  <si>
    <t>DE14508526510030925978</t>
  </si>
  <si>
    <t>5000101243DE64505613150007562020</t>
  </si>
  <si>
    <t>7562020</t>
  </si>
  <si>
    <t>DE64505613150007562020</t>
  </si>
  <si>
    <t>5000101244DE72508526510038601514</t>
  </si>
  <si>
    <t>10102156</t>
  </si>
  <si>
    <t>Gemeinde Groß-Zimmern</t>
  </si>
  <si>
    <t>0038601514</t>
  </si>
  <si>
    <t>DE72508526510038601514</t>
  </si>
  <si>
    <t>5000101244DE24508635130000000744</t>
  </si>
  <si>
    <t>0000000744</t>
  </si>
  <si>
    <t>DE24508635130000000744</t>
  </si>
  <si>
    <t>5000101245DE79500500000005374608</t>
  </si>
  <si>
    <t>10102157</t>
  </si>
  <si>
    <t>Gemeinde Otzberg</t>
  </si>
  <si>
    <t>0005374608</t>
  </si>
  <si>
    <t>DE79500500000005374608</t>
  </si>
  <si>
    <t>5000101245DE03508526510025102005</t>
  </si>
  <si>
    <t>0025102005</t>
  </si>
  <si>
    <t>DE03508526510025102005</t>
  </si>
  <si>
    <t>5000101245DE58508526510083303925</t>
  </si>
  <si>
    <t>5000101245DE86508501500000548200</t>
  </si>
  <si>
    <t>5000101246DE86508501500000548200</t>
  </si>
  <si>
    <t>10102158</t>
  </si>
  <si>
    <t>Gemeinde Mühltal</t>
  </si>
  <si>
    <t>5000101247DE86508501500000548200</t>
  </si>
  <si>
    <t>10102159</t>
  </si>
  <si>
    <t>Stadt Weiterstadt</t>
  </si>
  <si>
    <t>5000101248DE86508501500000548200</t>
  </si>
  <si>
    <t>10102160</t>
  </si>
  <si>
    <t>Gemeinde Erzhausen</t>
  </si>
  <si>
    <t>5000101248DE55500600000000023400</t>
  </si>
  <si>
    <t>50060000</t>
  </si>
  <si>
    <t>DZ Bank</t>
  </si>
  <si>
    <t>DE55500600000000023400</t>
  </si>
  <si>
    <t>5000101249DE76500500000005544606</t>
  </si>
  <si>
    <t>10102161</t>
  </si>
  <si>
    <t>Gemeinde Seeheim-Jugenheim</t>
  </si>
  <si>
    <t>0005544606</t>
  </si>
  <si>
    <t>DE76500500000005544606</t>
  </si>
  <si>
    <t>5000101249DE86508501500000548200</t>
  </si>
  <si>
    <t>5000101250DE72508501500020000929</t>
  </si>
  <si>
    <t>10102162</t>
  </si>
  <si>
    <t>Gemeinde Roßdorf</t>
  </si>
  <si>
    <t>0020000929</t>
  </si>
  <si>
    <t>DE72508501500020000929</t>
  </si>
  <si>
    <t>5000101251DE46500500000005546601</t>
  </si>
  <si>
    <t>10102163</t>
  </si>
  <si>
    <t>Gemeinde Reichelsheim (Odenwald)</t>
  </si>
  <si>
    <t>0005546601</t>
  </si>
  <si>
    <t>DE46500500000005546601</t>
  </si>
  <si>
    <t>5000101251DE77508635130000003573</t>
  </si>
  <si>
    <t>0000003573</t>
  </si>
  <si>
    <t>DE77508635130000003573</t>
  </si>
  <si>
    <t>5000101251DE04508519520080080336</t>
  </si>
  <si>
    <t>0080080336</t>
  </si>
  <si>
    <t>DE04508519520080080336</t>
  </si>
  <si>
    <t>5000101251</t>
  </si>
  <si>
    <t>50863515</t>
  </si>
  <si>
    <t>5000101252DE90500500000005610605</t>
  </si>
  <si>
    <t>10102164</t>
  </si>
  <si>
    <t>Gemeinde Modautal</t>
  </si>
  <si>
    <t>0005610605</t>
  </si>
  <si>
    <t>DE90500500000005610605</t>
  </si>
  <si>
    <t>5000101252DE68500500000005119987</t>
  </si>
  <si>
    <t>5000101252DE10508501500045000206</t>
  </si>
  <si>
    <t>45000206</t>
  </si>
  <si>
    <t>DE10508501500045000206</t>
  </si>
  <si>
    <t>0045000206</t>
  </si>
  <si>
    <t>5000101252DE32508639060001100335</t>
  </si>
  <si>
    <t>50863906</t>
  </si>
  <si>
    <t>Volksbank Modautal Modau -alt</t>
  </si>
  <si>
    <t>0001100335</t>
  </si>
  <si>
    <t>DE32508639060001100335</t>
  </si>
  <si>
    <t>5000101252DE60701105001800159001</t>
  </si>
  <si>
    <t>70110500</t>
  </si>
  <si>
    <t>Münchener Hypothekenbank</t>
  </si>
  <si>
    <t>1800159001</t>
  </si>
  <si>
    <t>DE60701105001800159001</t>
  </si>
  <si>
    <t>5000101252DE51210500006725430016</t>
  </si>
  <si>
    <t>6725430016</t>
  </si>
  <si>
    <t>DE51210500006725430016</t>
  </si>
  <si>
    <t>5000101254DE19500500000005520606</t>
  </si>
  <si>
    <t>10102166</t>
  </si>
  <si>
    <t>Gemeinde Fischbachtal</t>
  </si>
  <si>
    <t>0005520606</t>
  </si>
  <si>
    <t>DE19500500000005520606</t>
  </si>
  <si>
    <t>5000101254DE58508526510083303925</t>
  </si>
  <si>
    <t>5000101254DE86508501500000548200</t>
  </si>
  <si>
    <t>5000101260DE03508525530008000275</t>
  </si>
  <si>
    <t>10102172</t>
  </si>
  <si>
    <t>Gemeinde Nauheim</t>
  </si>
  <si>
    <t>0008000275</t>
  </si>
  <si>
    <t>DE03508525530008000275</t>
  </si>
  <si>
    <t>5000101260</t>
  </si>
  <si>
    <t>800092500</t>
  </si>
  <si>
    <t>5000101260DE09508525530900292400</t>
  </si>
  <si>
    <t>900292400</t>
  </si>
  <si>
    <t>DE09508525530900292400</t>
  </si>
  <si>
    <t>5000101261DE37508525530013000013</t>
  </si>
  <si>
    <t>10102173</t>
  </si>
  <si>
    <t>Gemeinde Stockstadt am Rhein</t>
  </si>
  <si>
    <t>0013000013</t>
  </si>
  <si>
    <t>DE37508525530013000013</t>
  </si>
  <si>
    <t>5000101266DE86523500050002008563</t>
  </si>
  <si>
    <t>10102178</t>
  </si>
  <si>
    <t>Gemeinde Edertal</t>
  </si>
  <si>
    <t>0002008563</t>
  </si>
  <si>
    <t>DE86523500050002008563</t>
  </si>
  <si>
    <t>5000101269DE03520613030003217043</t>
  </si>
  <si>
    <t>10102181</t>
  </si>
  <si>
    <t>Gemeinde Bad Zwesten</t>
  </si>
  <si>
    <t>52061303</t>
  </si>
  <si>
    <t>Raiffeisenbank Borken Nordhessen</t>
  </si>
  <si>
    <t>3217043</t>
  </si>
  <si>
    <t>DE03520613030003217043</t>
  </si>
  <si>
    <t>5000101269DE22520521540174008060</t>
  </si>
  <si>
    <t>0174008060</t>
  </si>
  <si>
    <t>DE22520521540174008060</t>
  </si>
  <si>
    <t>5000101270DE26520521540162007827</t>
  </si>
  <si>
    <t>10102182</t>
  </si>
  <si>
    <t>Gemeinde Wabern</t>
  </si>
  <si>
    <t>0162007827</t>
  </si>
  <si>
    <t>DE26520521540162007827</t>
  </si>
  <si>
    <t>5000101270</t>
  </si>
  <si>
    <t>116007827</t>
  </si>
  <si>
    <t>5000101270DE39520626010003370267</t>
  </si>
  <si>
    <t>DE39520626010003370267</t>
  </si>
  <si>
    <t>5000101271DE45520521540245001946</t>
  </si>
  <si>
    <t>10102183</t>
  </si>
  <si>
    <t>Gemeinde Willingshausen</t>
  </si>
  <si>
    <t>0245001946</t>
  </si>
  <si>
    <t>DE45520521540245001946</t>
  </si>
  <si>
    <t>5000101276DE51520521540222080350</t>
  </si>
  <si>
    <t>10102188</t>
  </si>
  <si>
    <t>Gemeinde Frielendorf</t>
  </si>
  <si>
    <t>0222080350</t>
  </si>
  <si>
    <t>DE51520521540222080350</t>
  </si>
  <si>
    <t>5000101278DE78517624340065101602</t>
  </si>
  <si>
    <t>10102190</t>
  </si>
  <si>
    <t>Gemeinde Bad Endbach</t>
  </si>
  <si>
    <t>0065101602</t>
  </si>
  <si>
    <t>DE78517624340065101602</t>
  </si>
  <si>
    <t>5000101278DE31533500000164010309</t>
  </si>
  <si>
    <t>0164010309</t>
  </si>
  <si>
    <t>DE31533500000164010309</t>
  </si>
  <si>
    <t>5000101278DE27533500000164002136</t>
  </si>
  <si>
    <t>0164002136</t>
  </si>
  <si>
    <t>DE27533500000164002136</t>
  </si>
  <si>
    <t>5000101278DE27517624340065122502</t>
  </si>
  <si>
    <t>0065122502</t>
  </si>
  <si>
    <t>DE27517624340065122502</t>
  </si>
  <si>
    <t>5000101279DE58517624340022504606</t>
  </si>
  <si>
    <t>10102191</t>
  </si>
  <si>
    <t>Gemeinde Breidenbach</t>
  </si>
  <si>
    <t>0022504606</t>
  </si>
  <si>
    <t>DE58517624340022504606</t>
  </si>
  <si>
    <t>5000101279DE16533500000140007056</t>
  </si>
  <si>
    <t>140007056</t>
  </si>
  <si>
    <t>DE16533500000140007056</t>
  </si>
  <si>
    <t>5000101280DE50513900000021034207</t>
  </si>
  <si>
    <t>10102192</t>
  </si>
  <si>
    <t>Gemeinde Steffenberg</t>
  </si>
  <si>
    <t>21034207</t>
  </si>
  <si>
    <t>DE50513900000021034207</t>
  </si>
  <si>
    <t>5000101280DE61513900000021709808</t>
  </si>
  <si>
    <t>21709808</t>
  </si>
  <si>
    <t>DE61513900000021709808</t>
  </si>
  <si>
    <t>5000101280DE88517624340059007009</t>
  </si>
  <si>
    <t>59007009</t>
  </si>
  <si>
    <t>DE88517624340059007009</t>
  </si>
  <si>
    <t>5000101280DE46517624340060080100</t>
  </si>
  <si>
    <t>60080100</t>
  </si>
  <si>
    <t>DE46517624340060080100</t>
  </si>
  <si>
    <t>5000101280DE84533500000110027206</t>
  </si>
  <si>
    <t>0110027206</t>
  </si>
  <si>
    <t>DE84533500000110027206</t>
  </si>
  <si>
    <t>5000101281DE95533500000119027250</t>
  </si>
  <si>
    <t>10102193</t>
  </si>
  <si>
    <t>Gemeinde Dautphetal</t>
  </si>
  <si>
    <t>0119027250</t>
  </si>
  <si>
    <t>DE95533500000119027250</t>
  </si>
  <si>
    <t>5000101284</t>
  </si>
  <si>
    <t>10102196</t>
  </si>
  <si>
    <t>Gemeinde Ebsdorfergrund</t>
  </si>
  <si>
    <t>0009501050</t>
  </si>
  <si>
    <t>5000101284DE68513900000035001204</t>
  </si>
  <si>
    <t>35001204</t>
  </si>
  <si>
    <t>PI03</t>
  </si>
  <si>
    <t>DE68513900000035001204</t>
  </si>
  <si>
    <t>5000101284DE13533500000095001050</t>
  </si>
  <si>
    <t>0095001050</t>
  </si>
  <si>
    <t>DE13533500000095001050</t>
  </si>
  <si>
    <t>5000101284DE69533617240000000140</t>
  </si>
  <si>
    <t>53361724</t>
  </si>
  <si>
    <t>0000000140</t>
  </si>
  <si>
    <t>DE69533617240000000140</t>
  </si>
  <si>
    <t>5000101285DE62533500000090000012</t>
  </si>
  <si>
    <t>10102197</t>
  </si>
  <si>
    <t>Gemeinde Fronhausen</t>
  </si>
  <si>
    <t>0090000012</t>
  </si>
  <si>
    <t>DE62533500000090000012</t>
  </si>
  <si>
    <t>5000101285DE68500500000005119987</t>
  </si>
  <si>
    <t>5000101286DE07533500000037000590</t>
  </si>
  <si>
    <t>10102198</t>
  </si>
  <si>
    <t>Gemeinde Cölbe</t>
  </si>
  <si>
    <t>0037000590</t>
  </si>
  <si>
    <t>DE07533500000037000590</t>
  </si>
  <si>
    <t>5000101286DE38530932000006307361</t>
  </si>
  <si>
    <t>0006307361</t>
  </si>
  <si>
    <t>DE38530932000006307361</t>
  </si>
  <si>
    <t>6307361</t>
  </si>
  <si>
    <t>5000101287DE34533500000027000568</t>
  </si>
  <si>
    <t>10102199</t>
  </si>
  <si>
    <t>Gemeinde Weimar (Lahn)</t>
  </si>
  <si>
    <t>0027000568</t>
  </si>
  <si>
    <t>DE34533500000027000568</t>
  </si>
  <si>
    <t>5000101290DE06533500000034000786</t>
  </si>
  <si>
    <t>10102202</t>
  </si>
  <si>
    <t>Gemeinde Lahntal</t>
  </si>
  <si>
    <t>0034000786</t>
  </si>
  <si>
    <t>DE06533500000034000786</t>
  </si>
  <si>
    <t>5000101290</t>
  </si>
  <si>
    <t>1034000786</t>
  </si>
  <si>
    <t>5000101291DE91523500050001005008</t>
  </si>
  <si>
    <t>10102203</t>
  </si>
  <si>
    <t>Gemeinde Twistetal</t>
  </si>
  <si>
    <t>0001005008</t>
  </si>
  <si>
    <t>DE91523500050001005008</t>
  </si>
  <si>
    <t>5000101291DE37523600590001616030</t>
  </si>
  <si>
    <t>0001616030</t>
  </si>
  <si>
    <t>DE37523600590001616030</t>
  </si>
  <si>
    <t>5000101293DE49523500050000006858</t>
  </si>
  <si>
    <t>10102205</t>
  </si>
  <si>
    <t>Gemeinde Vöhl</t>
  </si>
  <si>
    <t>0000006858</t>
  </si>
  <si>
    <t>DE49523500050000006858</t>
  </si>
  <si>
    <t>5000101293DE62523500050007000227</t>
  </si>
  <si>
    <t>7000227</t>
  </si>
  <si>
    <t>DE62523500050007000227</t>
  </si>
  <si>
    <t>5000101293DE17520400210330170200</t>
  </si>
  <si>
    <t>52040021</t>
  </si>
  <si>
    <t>3301702</t>
  </si>
  <si>
    <t>DE17520400210330170200</t>
  </si>
  <si>
    <t>5000101294DE49523500050000003269</t>
  </si>
  <si>
    <t>10102206</t>
  </si>
  <si>
    <t>Gemeinde Diemelsee</t>
  </si>
  <si>
    <t>0000003269</t>
  </si>
  <si>
    <t>DE49523500050000003269</t>
  </si>
  <si>
    <t>5000101294DE36523600590003900010</t>
  </si>
  <si>
    <t>3900010</t>
  </si>
  <si>
    <t>DE36523600590003900010</t>
  </si>
  <si>
    <t>5000101294DE49523500050000006858</t>
  </si>
  <si>
    <t>5000101295DE60523500050000011122</t>
  </si>
  <si>
    <t>10102207</t>
  </si>
  <si>
    <t>Gemeinde Willingen (Upland)</t>
  </si>
  <si>
    <t>0000011122</t>
  </si>
  <si>
    <t>DE60523500050000011122</t>
  </si>
  <si>
    <t>5000101295DE68500500000005119987</t>
  </si>
  <si>
    <t>5000101295DE63523500050050601806</t>
  </si>
  <si>
    <t>50601806</t>
  </si>
  <si>
    <t>DE63523500050050601806</t>
  </si>
  <si>
    <t>5000101295DE75523500050000111732</t>
  </si>
  <si>
    <t>111732</t>
  </si>
  <si>
    <t>DE75523500050000111732</t>
  </si>
  <si>
    <t>5000101295DE48523500050000022590</t>
  </si>
  <si>
    <t>22590</t>
  </si>
  <si>
    <t>DE48523500050000022590</t>
  </si>
  <si>
    <t>5000101295DE75600500000610267515</t>
  </si>
  <si>
    <t>60050000</t>
  </si>
  <si>
    <t>Landesbank Baden-Württemberg</t>
  </si>
  <si>
    <t>610267515</t>
  </si>
  <si>
    <t>DE75600500000610267515</t>
  </si>
  <si>
    <t>5000101295DE84101308009855016037</t>
  </si>
  <si>
    <t>9855016037</t>
  </si>
  <si>
    <t>DE84101308009855016037</t>
  </si>
  <si>
    <t>5000101296DE85520503530108000054</t>
  </si>
  <si>
    <t>10102208</t>
  </si>
  <si>
    <t>Gemeinde Calden</t>
  </si>
  <si>
    <t>0108000054</t>
  </si>
  <si>
    <t>DE85520503530108000054</t>
  </si>
  <si>
    <t>108000054</t>
  </si>
  <si>
    <t>5000101296DE54520635500005015952</t>
  </si>
  <si>
    <t>0005015952</t>
  </si>
  <si>
    <t>DE54520635500005015952</t>
  </si>
  <si>
    <t>5000101296DE36520652200000033618</t>
  </si>
  <si>
    <t>0000033618</t>
  </si>
  <si>
    <t>DE36520652200000033618</t>
  </si>
  <si>
    <t>5000101296DE92520518770000003731</t>
  </si>
  <si>
    <t>0000003731</t>
  </si>
  <si>
    <t>DE92520518770000003731</t>
  </si>
  <si>
    <t>5000101296DE38520500004027400003</t>
  </si>
  <si>
    <t>4027400003</t>
  </si>
  <si>
    <t>DE38520500004027400003</t>
  </si>
  <si>
    <t>5000101296DE25520503530002179081</t>
  </si>
  <si>
    <t>DE25520503530002179081</t>
  </si>
  <si>
    <t>5000101300DE98520521540057011306</t>
  </si>
  <si>
    <t>10102212</t>
  </si>
  <si>
    <t>Gemeinde Malsfeld</t>
  </si>
  <si>
    <t>0057011306</t>
  </si>
  <si>
    <t>DE98520521540057011306</t>
  </si>
  <si>
    <t>5000101302DE46520503530204000589</t>
  </si>
  <si>
    <t>10102214</t>
  </si>
  <si>
    <t>Gemeinde Kaufungen</t>
  </si>
  <si>
    <t>0204000589</t>
  </si>
  <si>
    <t>DE46520503530204000589</t>
  </si>
  <si>
    <t>5000101303DE12520503530208000608</t>
  </si>
  <si>
    <t>10102215</t>
  </si>
  <si>
    <t>Gemeinde Lohfelden</t>
  </si>
  <si>
    <t>0208000608</t>
  </si>
  <si>
    <t>DE12520503530208000608</t>
  </si>
  <si>
    <t>5000101303DE34520503530002083083</t>
  </si>
  <si>
    <t>DE34520503530002083083</t>
  </si>
  <si>
    <t>5000101305DE02500500000005776604</t>
  </si>
  <si>
    <t>10102217</t>
  </si>
  <si>
    <t>Gemeinde Schauenburg</t>
  </si>
  <si>
    <t>0005776604</t>
  </si>
  <si>
    <t>DE02500500000005776604</t>
  </si>
  <si>
    <t>5000101305DE32520503530002124926</t>
  </si>
  <si>
    <t>2124926</t>
  </si>
  <si>
    <t>DE32520503530002124926</t>
  </si>
  <si>
    <t>5000101305DE37520503530212002184</t>
  </si>
  <si>
    <t>0212002184</t>
  </si>
  <si>
    <t>DE37520503530212002184</t>
  </si>
  <si>
    <t>5000101305DE84520641560002706024</t>
  </si>
  <si>
    <t>52064156</t>
  </si>
  <si>
    <t>2706024</t>
  </si>
  <si>
    <t>DE84520641560002706024</t>
  </si>
  <si>
    <t>5000101306DE60520503530211002282</t>
  </si>
  <si>
    <t>10102218</t>
  </si>
  <si>
    <t>Gemeinde Niestetal</t>
  </si>
  <si>
    <t>0211002282</t>
  </si>
  <si>
    <t>DE60520503530211002282</t>
  </si>
  <si>
    <t>5000101306DE26518500790301009615</t>
  </si>
  <si>
    <t>5000101306DE14520503530211000200</t>
  </si>
  <si>
    <t>DE14520503530211000200</t>
  </si>
  <si>
    <t>5000101502DE76520521540048011266</t>
  </si>
  <si>
    <t>10102219</t>
  </si>
  <si>
    <t>Gemeinde Körle</t>
  </si>
  <si>
    <t>0048011266</t>
  </si>
  <si>
    <t>DE76520521540048011266</t>
  </si>
  <si>
    <t>5000101502DE08520626010002806673</t>
  </si>
  <si>
    <t>0002806673</t>
  </si>
  <si>
    <t>DE08520626010002806673</t>
  </si>
  <si>
    <t>5000101503DE17500500000005531603</t>
  </si>
  <si>
    <t>10102415</t>
  </si>
  <si>
    <t>Gemeinde Habichtswald</t>
  </si>
  <si>
    <t>0005531603</t>
  </si>
  <si>
    <t>DE17500500000005531603</t>
  </si>
  <si>
    <t>5000101503DE02520503530151020078</t>
  </si>
  <si>
    <t>0151020078</t>
  </si>
  <si>
    <t>DE02520503530151020078</t>
  </si>
  <si>
    <t>5000101504DE42520521540042225052</t>
  </si>
  <si>
    <t>10102416</t>
  </si>
  <si>
    <t>Gemeinde Guxhagen</t>
  </si>
  <si>
    <t>0042225052</t>
  </si>
  <si>
    <t>DE42520521540042225052</t>
  </si>
  <si>
    <t>5000101504DE51520622000006437052</t>
  </si>
  <si>
    <t>0006437052</t>
  </si>
  <si>
    <t>DE51520622000006437052</t>
  </si>
  <si>
    <t>5000101504DE21520626010006437052</t>
  </si>
  <si>
    <t>6437052</t>
  </si>
  <si>
    <t>03</t>
  </si>
  <si>
    <t>DE21520626010006437052</t>
  </si>
  <si>
    <t>5000101506DE08520503530221000038</t>
  </si>
  <si>
    <t>10102418</t>
  </si>
  <si>
    <t>Gemeinde Espenau</t>
  </si>
  <si>
    <t>0221000038</t>
  </si>
  <si>
    <t>DE08520503530221000038</t>
  </si>
  <si>
    <t>5000101506DE47520900000082018816</t>
  </si>
  <si>
    <t>82018816</t>
  </si>
  <si>
    <t>DE47520900000082018816</t>
  </si>
  <si>
    <t>5000101506DE75520518770000000448</t>
  </si>
  <si>
    <t>0000000448</t>
  </si>
  <si>
    <t>DE75520518770000000448</t>
  </si>
  <si>
    <t>5000101508DE39520521540153018700</t>
  </si>
  <si>
    <t>10102420</t>
  </si>
  <si>
    <t>Gemeinde Edermünde</t>
  </si>
  <si>
    <t>0153018700</t>
  </si>
  <si>
    <t>DE39520521540153018700</t>
  </si>
  <si>
    <t>5000101509DE84520503530220000055</t>
  </si>
  <si>
    <t>10102421</t>
  </si>
  <si>
    <t>Gemeinde Ahnatal</t>
  </si>
  <si>
    <t>0220000055</t>
  </si>
  <si>
    <t>DE84520503530220000055</t>
  </si>
  <si>
    <t>5000101510DE87522500300001015734</t>
  </si>
  <si>
    <t>10102422</t>
  </si>
  <si>
    <t>Gemeinde Meißner</t>
  </si>
  <si>
    <t>0001015734</t>
  </si>
  <si>
    <t>DE87522500300001015734</t>
  </si>
  <si>
    <t>5000101510DE38522500300000013151</t>
  </si>
  <si>
    <t>13151</t>
  </si>
  <si>
    <t>DE38522500300000013151</t>
  </si>
  <si>
    <t>5000101510DE94120300001020129399</t>
  </si>
  <si>
    <t>12030000</t>
  </si>
  <si>
    <t>Deutsche Kreditbank Berlin</t>
  </si>
  <si>
    <t>1020129399</t>
  </si>
  <si>
    <t>DE94120300001020129399</t>
  </si>
  <si>
    <t>5000101510DE09200904003222913003</t>
  </si>
  <si>
    <t>3222913003</t>
  </si>
  <si>
    <t>DE09200904003222913003</t>
  </si>
  <si>
    <t>5000101512DE22522500300000007716</t>
  </si>
  <si>
    <t>10102424</t>
  </si>
  <si>
    <t>Gemeinde Wehretal</t>
  </si>
  <si>
    <t>0000007716</t>
  </si>
  <si>
    <t>DE22522500300000007716</t>
  </si>
  <si>
    <t>7716</t>
  </si>
  <si>
    <t>5000101515DE91522500300001001015</t>
  </si>
  <si>
    <t>10102427</t>
  </si>
  <si>
    <t>Gemeinde Berkatal</t>
  </si>
  <si>
    <t>0001001015</t>
  </si>
  <si>
    <t>DE91522500300001001015</t>
  </si>
  <si>
    <t>5000101515DE65522603850006400515</t>
  </si>
  <si>
    <t>0006400515</t>
  </si>
  <si>
    <t>DE65522603850006400515</t>
  </si>
  <si>
    <t>5000299791DE09508519520030031835</t>
  </si>
  <si>
    <t>10283800</t>
  </si>
  <si>
    <t>Stadt Oberzent</t>
  </si>
  <si>
    <t>30031835</t>
  </si>
  <si>
    <t>DE09508519520030031835</t>
  </si>
  <si>
    <t>5000299791DE61508519520000115808</t>
  </si>
  <si>
    <t>DE61508519520000115808</t>
  </si>
  <si>
    <t>5000312631DE56520900000068210801</t>
  </si>
  <si>
    <t>10295402</t>
  </si>
  <si>
    <t>Gemeinde Wesertal</t>
  </si>
  <si>
    <t>DE56520900000068210801</t>
  </si>
  <si>
    <t>5000312631DE15520503530101000048</t>
  </si>
  <si>
    <t>DE15520503530101000048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</si>
</sst>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%"/>
    <numFmt numFmtId="165" formatCode="#,##0.00\ &quot;€&quot;"/>
    <numFmt numFmtId="166" formatCode="0.0000000000000%"/>
    <numFmt numFmtId="167" formatCode="0.00000000%"/>
  </numFmts>
  <fonts count="3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Webdings"/>
      <family val="1"/>
      <charset val="2"/>
    </font>
    <font>
      <b/>
      <sz val="14"/>
      <color theme="1"/>
      <name val="Arial"/>
      <family val="2"/>
    </font>
    <font>
      <b/>
      <i/>
      <sz val="10.5"/>
      <name val="Arial"/>
      <family val="2"/>
    </font>
    <font>
      <b/>
      <sz val="10.5"/>
      <name val="Webdings"/>
      <family val="1"/>
      <charset val="2"/>
    </font>
    <font>
      <b/>
      <sz val="11"/>
      <color theme="5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.5"/>
      <color theme="0"/>
      <name val="Arial"/>
      <family val="2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29" fillId="0" borderId="0"/>
    <xf numFmtId="0" fontId="31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Font="1" applyBorder="1"/>
    <xf numFmtId="0" fontId="7" fillId="0" borderId="0" xfId="0" applyFont="1" applyAlignment="1">
      <alignment vertical="center"/>
    </xf>
    <xf numFmtId="0" fontId="3" fillId="0" borderId="0" xfId="0" applyFont="1" applyAlignment="1"/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12" fillId="4" borderId="13" xfId="0" applyFont="1" applyFill="1" applyBorder="1" applyProtection="1">
      <protection locked="0"/>
    </xf>
    <xf numFmtId="0" fontId="2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0" fillId="0" borderId="0" xfId="0" quotePrefix="1"/>
    <xf numFmtId="0" fontId="19" fillId="7" borderId="1" xfId="0" applyFont="1" applyFill="1" applyBorder="1" applyAlignment="1">
      <alignment horizontal="center" vertical="center" wrapText="1"/>
    </xf>
    <xf numFmtId="14" fontId="16" fillId="7" borderId="12" xfId="0" applyNumberFormat="1" applyFont="1" applyFill="1" applyBorder="1" applyAlignment="1">
      <alignment horizontal="center" vertical="center"/>
    </xf>
    <xf numFmtId="14" fontId="16" fillId="7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4" fontId="16" fillId="8" borderId="1" xfId="0" applyNumberFormat="1" applyFont="1" applyFill="1" applyBorder="1" applyAlignment="1">
      <alignment horizontal="center" vertical="center"/>
    </xf>
    <xf numFmtId="3" fontId="16" fillId="8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0" fillId="10" borderId="0" xfId="0" applyFill="1"/>
    <xf numFmtId="0" fontId="16" fillId="7" borderId="13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0" fillId="2" borderId="0" xfId="0" applyFill="1"/>
    <xf numFmtId="0" fontId="21" fillId="2" borderId="1" xfId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/>
    <xf numFmtId="14" fontId="0" fillId="0" borderId="12" xfId="0" applyNumberFormat="1" applyBorder="1"/>
    <xf numFmtId="14" fontId="0" fillId="0" borderId="1" xfId="0" applyNumberFormat="1" applyBorder="1"/>
    <xf numFmtId="14" fontId="0" fillId="2" borderId="1" xfId="0" applyNumberFormat="1" applyFill="1" applyBorder="1"/>
    <xf numFmtId="3" fontId="0" fillId="0" borderId="1" xfId="0" applyNumberFormat="1" applyBorder="1"/>
    <xf numFmtId="0" fontId="0" fillId="0" borderId="1" xfId="0" applyFill="1" applyBorder="1"/>
    <xf numFmtId="0" fontId="0" fillId="2" borderId="15" xfId="0" applyFill="1" applyBorder="1"/>
    <xf numFmtId="0" fontId="0" fillId="0" borderId="15" xfId="0" applyFill="1" applyBorder="1"/>
    <xf numFmtId="0" fontId="0" fillId="0" borderId="1" xfId="0" applyBorder="1"/>
    <xf numFmtId="0" fontId="0" fillId="0" borderId="1" xfId="0" applyNumberFormat="1" applyFont="1" applyBorder="1"/>
    <xf numFmtId="0" fontId="0" fillId="0" borderId="1" xfId="0" applyNumberFormat="1" applyBorder="1" applyAlignment="1"/>
    <xf numFmtId="0" fontId="0" fillId="2" borderId="1" xfId="0" applyFill="1" applyBorder="1"/>
    <xf numFmtId="44" fontId="0" fillId="2" borderId="1" xfId="0" applyNumberFormat="1" applyFill="1" applyBorder="1"/>
    <xf numFmtId="0" fontId="0" fillId="2" borderId="12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14" fontId="0" fillId="0" borderId="12" xfId="0" applyNumberFormat="1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NumberFormat="1" applyFont="1" applyFill="1" applyBorder="1"/>
    <xf numFmtId="0" fontId="0" fillId="2" borderId="1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/>
    <xf numFmtId="0" fontId="21" fillId="13" borderId="1" xfId="0" applyFont="1" applyFill="1" applyBorder="1" applyAlignment="1" applyProtection="1">
      <alignment horizontal="center" vertical="center"/>
      <protection locked="0"/>
    </xf>
    <xf numFmtId="0" fontId="22" fillId="13" borderId="1" xfId="0" applyFont="1" applyFill="1" applyBorder="1" applyAlignment="1" applyProtection="1"/>
    <xf numFmtId="14" fontId="0" fillId="13" borderId="12" xfId="0" applyNumberFormat="1" applyFill="1" applyBorder="1"/>
    <xf numFmtId="14" fontId="0" fillId="13" borderId="1" xfId="0" applyNumberFormat="1" applyFill="1" applyBorder="1"/>
    <xf numFmtId="3" fontId="0" fillId="13" borderId="1" xfId="0" applyNumberFormat="1" applyFill="1" applyBorder="1"/>
    <xf numFmtId="0" fontId="0" fillId="13" borderId="1" xfId="0" applyFill="1" applyBorder="1"/>
    <xf numFmtId="0" fontId="0" fillId="13" borderId="1" xfId="0" applyNumberFormat="1" applyFont="1" applyFill="1" applyBorder="1"/>
    <xf numFmtId="0" fontId="0" fillId="0" borderId="1" xfId="0" applyNumberFormat="1" applyFill="1" applyBorder="1"/>
    <xf numFmtId="0" fontId="0" fillId="0" borderId="1" xfId="0" applyFill="1" applyBorder="1" applyAlignment="1"/>
    <xf numFmtId="0" fontId="0" fillId="4" borderId="1" xfId="0" applyFill="1" applyBorder="1"/>
    <xf numFmtId="14" fontId="0" fillId="0" borderId="1" xfId="0" applyNumberFormat="1" applyFont="1" applyFill="1" applyBorder="1"/>
    <xf numFmtId="14" fontId="0" fillId="0" borderId="12" xfId="2" applyNumberFormat="1" applyFont="1" applyFill="1" applyBorder="1"/>
    <xf numFmtId="0" fontId="0" fillId="0" borderId="12" xfId="0" applyFill="1" applyBorder="1"/>
    <xf numFmtId="0" fontId="21" fillId="13" borderId="1" xfId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/>
    <xf numFmtId="0" fontId="0" fillId="0" borderId="1" xfId="0" applyNumberFormat="1" applyBorder="1"/>
    <xf numFmtId="14" fontId="0" fillId="2" borderId="12" xfId="0" applyNumberFormat="1" applyFill="1" applyBorder="1"/>
    <xf numFmtId="3" fontId="0" fillId="2" borderId="1" xfId="0" applyNumberFormat="1" applyFill="1" applyBorder="1"/>
    <xf numFmtId="0" fontId="0" fillId="2" borderId="1" xfId="0" applyNumberFormat="1" applyFont="1" applyFill="1" applyBorder="1"/>
    <xf numFmtId="0" fontId="23" fillId="2" borderId="1" xfId="0" applyFont="1" applyFill="1" applyBorder="1" applyAlignment="1" applyProtection="1"/>
    <xf numFmtId="14" fontId="0" fillId="0" borderId="1" xfId="2" applyNumberFormat="1" applyFont="1" applyFill="1" applyBorder="1"/>
    <xf numFmtId="0" fontId="21" fillId="2" borderId="1" xfId="0" applyFont="1" applyFill="1" applyBorder="1" applyAlignment="1" applyProtection="1">
      <alignment horizontal="center" vertical="top"/>
      <protection locked="0"/>
    </xf>
    <xf numFmtId="0" fontId="22" fillId="2" borderId="1" xfId="0" applyNumberFormat="1" applyFont="1" applyFill="1" applyBorder="1"/>
    <xf numFmtId="0" fontId="21" fillId="2" borderId="1" xfId="0" applyFont="1" applyFill="1" applyBorder="1" applyAlignment="1" applyProtection="1">
      <alignment horizontal="center"/>
      <protection locked="0"/>
    </xf>
    <xf numFmtId="0" fontId="23" fillId="13" borderId="1" xfId="0" applyFont="1" applyFill="1" applyBorder="1" applyAlignment="1" applyProtection="1"/>
    <xf numFmtId="0" fontId="0" fillId="13" borderId="1" xfId="0" applyNumberFormat="1" applyFill="1" applyBorder="1"/>
    <xf numFmtId="14" fontId="0" fillId="0" borderId="12" xfId="0" applyNumberFormat="1" applyFont="1" applyFill="1" applyBorder="1"/>
    <xf numFmtId="14" fontId="0" fillId="2" borderId="1" xfId="0" applyNumberFormat="1" applyFont="1" applyFill="1" applyBorder="1"/>
    <xf numFmtId="0" fontId="0" fillId="0" borderId="1" xfId="0" applyFont="1" applyBorder="1"/>
    <xf numFmtId="0" fontId="21" fillId="2" borderId="1" xfId="2" applyFont="1" applyFill="1" applyBorder="1" applyAlignment="1" applyProtection="1">
      <alignment horizontal="center" vertical="center"/>
      <protection locked="0"/>
    </xf>
    <xf numFmtId="0" fontId="22" fillId="2" borderId="1" xfId="2" applyFont="1" applyFill="1" applyBorder="1" applyAlignment="1" applyProtection="1"/>
    <xf numFmtId="14" fontId="0" fillId="2" borderId="12" xfId="2" applyNumberFormat="1" applyFont="1" applyFill="1" applyBorder="1"/>
    <xf numFmtId="14" fontId="0" fillId="2" borderId="1" xfId="2" applyNumberFormat="1" applyFont="1" applyFill="1" applyBorder="1"/>
    <xf numFmtId="0" fontId="13" fillId="2" borderId="1" xfId="0" applyFont="1" applyFill="1" applyBorder="1"/>
    <xf numFmtId="0" fontId="13" fillId="2" borderId="1" xfId="2" applyFont="1" applyFill="1" applyBorder="1"/>
    <xf numFmtId="0" fontId="0" fillId="2" borderId="1" xfId="2" applyFont="1" applyFill="1" applyBorder="1"/>
    <xf numFmtId="0" fontId="13" fillId="2" borderId="0" xfId="2" applyFont="1" applyFill="1"/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/>
    <xf numFmtId="14" fontId="0" fillId="0" borderId="5" xfId="0" applyNumberFormat="1" applyBorder="1"/>
    <xf numFmtId="14" fontId="0" fillId="0" borderId="13" xfId="0" applyNumberFormat="1" applyBorder="1"/>
    <xf numFmtId="0" fontId="0" fillId="0" borderId="13" xfId="0" applyFill="1" applyBorder="1"/>
    <xf numFmtId="0" fontId="0" fillId="0" borderId="13" xfId="0" applyBorder="1"/>
    <xf numFmtId="0" fontId="0" fillId="2" borderId="5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/>
    <xf numFmtId="14" fontId="0" fillId="0" borderId="16" xfId="0" applyNumberFormat="1" applyBorder="1"/>
    <xf numFmtId="14" fontId="0" fillId="2" borderId="16" xfId="0" applyNumberFormat="1" applyFill="1" applyBorder="1"/>
    <xf numFmtId="3" fontId="0" fillId="0" borderId="16" xfId="0" applyNumberFormat="1" applyBorder="1"/>
    <xf numFmtId="0" fontId="0" fillId="0" borderId="16" xfId="0" applyFill="1" applyBorder="1"/>
    <xf numFmtId="0" fontId="0" fillId="2" borderId="16" xfId="0" applyFill="1" applyBorder="1"/>
    <xf numFmtId="0" fontId="0" fillId="0" borderId="16" xfId="0" applyBorder="1"/>
    <xf numFmtId="0" fontId="0" fillId="0" borderId="16" xfId="0" applyNumberFormat="1" applyFont="1" applyBorder="1"/>
    <xf numFmtId="0" fontId="0" fillId="0" borderId="16" xfId="0" applyBorder="1" applyAlignment="1"/>
    <xf numFmtId="44" fontId="0" fillId="2" borderId="16" xfId="0" applyNumberFormat="1" applyFill="1" applyBorder="1"/>
    <xf numFmtId="0" fontId="0" fillId="2" borderId="17" xfId="0" applyNumberForma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17" fillId="3" borderId="1" xfId="0" applyFont="1" applyFill="1" applyBorder="1"/>
    <xf numFmtId="0" fontId="0" fillId="3" borderId="1" xfId="0" applyFill="1" applyBorder="1" applyAlignment="1" applyProtection="1">
      <alignment horizontal="right"/>
      <protection locked="0"/>
    </xf>
    <xf numFmtId="6" fontId="17" fillId="3" borderId="1" xfId="0" applyNumberFormat="1" applyFont="1" applyFill="1" applyBorder="1"/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/>
    <xf numFmtId="0" fontId="21" fillId="2" borderId="2" xfId="0" applyFont="1" applyFill="1" applyBorder="1" applyAlignment="1" applyProtection="1">
      <alignment horizontal="center"/>
      <protection locked="0"/>
    </xf>
    <xf numFmtId="0" fontId="17" fillId="14" borderId="1" xfId="0" applyFont="1" applyFill="1" applyBorder="1"/>
    <xf numFmtId="0" fontId="0" fillId="14" borderId="1" xfId="0" applyFill="1" applyBorder="1"/>
    <xf numFmtId="0" fontId="0" fillId="14" borderId="1" xfId="0" applyFill="1" applyBorder="1" applyAlignment="1" applyProtection="1">
      <alignment horizontal="right"/>
      <protection locked="0"/>
    </xf>
    <xf numFmtId="6" fontId="17" fillId="14" borderId="1" xfId="0" applyNumberFormat="1" applyFont="1" applyFill="1" applyBorder="1"/>
    <xf numFmtId="14" fontId="0" fillId="2" borderId="0" xfId="0" applyNumberFormat="1" applyFont="1" applyFill="1" applyBorder="1"/>
    <xf numFmtId="0" fontId="0" fillId="2" borderId="0" xfId="0" applyFill="1" applyBorder="1" applyAlignment="1">
      <alignment horizontal="center" vertical="center"/>
    </xf>
    <xf numFmtId="4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0" fillId="14" borderId="1" xfId="0" applyNumberFormat="1" applyFill="1" applyBorder="1" applyAlignment="1" applyProtection="1">
      <alignment horizontal="right" vertical="top"/>
      <protection locked="0"/>
    </xf>
    <xf numFmtId="164" fontId="0" fillId="14" borderId="8" xfId="0" applyNumberFormat="1" applyFill="1" applyBorder="1" applyAlignment="1">
      <alignment horizontal="center"/>
    </xf>
    <xf numFmtId="164" fontId="0" fillId="14" borderId="9" xfId="0" applyNumberFormat="1" applyFill="1" applyBorder="1" applyAlignment="1">
      <alignment horizontal="center" vertical="top"/>
    </xf>
    <xf numFmtId="3" fontId="0" fillId="0" borderId="0" xfId="0" applyNumberFormat="1" applyBorder="1"/>
    <xf numFmtId="14" fontId="0" fillId="0" borderId="0" xfId="0" applyNumberFormat="1" applyFill="1" applyBorder="1"/>
    <xf numFmtId="0" fontId="0" fillId="10" borderId="1" xfId="0" applyNumberFormat="1" applyFill="1" applyBorder="1" applyAlignment="1" applyProtection="1">
      <alignment horizontal="right" vertical="top"/>
      <protection locked="0"/>
    </xf>
    <xf numFmtId="6" fontId="17" fillId="10" borderId="9" xfId="0" applyNumberFormat="1" applyFont="1" applyFill="1" applyBorder="1"/>
    <xf numFmtId="6" fontId="17" fillId="10" borderId="15" xfId="0" applyNumberFormat="1" applyFont="1" applyFill="1" applyBorder="1"/>
    <xf numFmtId="165" fontId="0" fillId="0" borderId="0" xfId="0" applyNumberFormat="1" applyBorder="1"/>
    <xf numFmtId="14" fontId="0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/>
    <xf numFmtId="4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0" fontId="17" fillId="10" borderId="15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wrapText="1"/>
    </xf>
    <xf numFmtId="0" fontId="0" fillId="2" borderId="4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1" fontId="5" fillId="0" borderId="1" xfId="0" applyNumberFormat="1" applyFont="1" applyBorder="1"/>
    <xf numFmtId="49" fontId="5" fillId="0" borderId="1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26" fillId="0" borderId="1" xfId="0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/>
    <xf numFmtId="0" fontId="26" fillId="0" borderId="1" xfId="0" applyNumberFormat="1" applyFont="1" applyFill="1" applyBorder="1" applyAlignment="1" applyProtection="1">
      <alignment vertical="center"/>
    </xf>
    <xf numFmtId="14" fontId="26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14" fontId="0" fillId="0" borderId="0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vertical="center"/>
    </xf>
    <xf numFmtId="4" fontId="0" fillId="0" borderId="0" xfId="0" quotePrefix="1" applyNumberFormat="1" applyFont="1" applyBorder="1" applyAlignment="1">
      <alignment vertical="center"/>
    </xf>
    <xf numFmtId="0" fontId="28" fillId="2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27" fillId="15" borderId="0" xfId="0" applyFont="1" applyFill="1" applyBorder="1" applyAlignment="1">
      <alignment horizontal="left" vertical="center" wrapText="1"/>
    </xf>
    <xf numFmtId="0" fontId="27" fillId="15" borderId="0" xfId="0" applyFont="1" applyFill="1" applyBorder="1" applyAlignment="1">
      <alignment horizontal="left" vertical="top" wrapText="1"/>
    </xf>
    <xf numFmtId="0" fontId="28" fillId="15" borderId="0" xfId="0" applyFont="1" applyFill="1" applyBorder="1" applyAlignment="1">
      <alignment horizontal="left" vertical="top" wrapText="1"/>
    </xf>
    <xf numFmtId="0" fontId="29" fillId="10" borderId="0" xfId="3" applyFill="1" applyAlignment="1">
      <alignment vertical="top"/>
    </xf>
    <xf numFmtId="0" fontId="29" fillId="16" borderId="1" xfId="3" applyFill="1" applyBorder="1" applyAlignment="1">
      <alignment vertical="top"/>
    </xf>
    <xf numFmtId="0" fontId="29" fillId="10" borderId="1" xfId="3" applyFill="1" applyBorder="1" applyAlignment="1">
      <alignment vertical="top"/>
    </xf>
    <xf numFmtId="0" fontId="29" fillId="0" borderId="0" xfId="3" applyAlignment="1">
      <alignment vertical="top"/>
    </xf>
    <xf numFmtId="0" fontId="30" fillId="0" borderId="0" xfId="3" applyFont="1" applyAlignment="1">
      <alignment vertical="top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1" fillId="3" borderId="1" xfId="4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Font="1"/>
  </cellXfs>
  <cellStyles count="5">
    <cellStyle name="Gut" xfId="1" builtinId="26"/>
    <cellStyle name="Link" xfId="4" builtinId="8"/>
    <cellStyle name="Schlecht" xfId="2" builtinId="27"/>
    <cellStyle name="Standard" xfId="0" builtinId="0"/>
    <cellStyle name="Standard 2" xfId="3"/>
  </cellStyles>
  <dxfs count="2"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L$53" noThreeD="1"/>
</file>

<file path=xl/ctrlProps/ctrlProp2.xml><?xml version="1.0" encoding="utf-8"?>
<formControlPr xmlns="http://schemas.microsoft.com/office/spreadsheetml/2009/9/main" objectType="CheckBox" fmlaLink="$L$49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104775</xdr:rowOff>
    </xdr:from>
    <xdr:to>
      <xdr:col>11</xdr:col>
      <xdr:colOff>514350</xdr:colOff>
      <xdr:row>6</xdr:row>
      <xdr:rowOff>66675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85750"/>
          <a:ext cx="34099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523875</xdr:colOff>
      <xdr:row>8</xdr:row>
      <xdr:rowOff>76200</xdr:rowOff>
    </xdr:from>
    <xdr:to>
      <xdr:col>11</xdr:col>
      <xdr:colOff>466725</xdr:colOff>
      <xdr:row>16</xdr:row>
      <xdr:rowOff>52070</xdr:rowOff>
    </xdr:to>
    <xdr:pic>
      <xdr:nvPicPr>
        <xdr:cNvPr id="3" name="Bild 2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524000"/>
          <a:ext cx="1771650" cy="14236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47625</xdr:colOff>
      <xdr:row>52</xdr:row>
      <xdr:rowOff>161925</xdr:rowOff>
    </xdr:from>
    <xdr:ext cx="432381" cy="436010"/>
    <xdr:sp macro="" textlink="">
      <xdr:nvSpPr>
        <xdr:cNvPr id="4" name="Textfeld 3"/>
        <xdr:cNvSpPr txBox="1"/>
      </xdr:nvSpPr>
      <xdr:spPr>
        <a:xfrm>
          <a:off x="7439025" y="11868150"/>
          <a:ext cx="432381" cy="436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52</xdr:row>
          <xdr:rowOff>123825</xdr:rowOff>
        </xdr:from>
        <xdr:to>
          <xdr:col>11</xdr:col>
          <xdr:colOff>533400</xdr:colOff>
          <xdr:row>54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48</xdr:row>
          <xdr:rowOff>133350</xdr:rowOff>
        </xdr:from>
        <xdr:to>
          <xdr:col>11</xdr:col>
          <xdr:colOff>523875</xdr:colOff>
          <xdr:row>50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12</xdr:col>
      <xdr:colOff>323850</xdr:colOff>
      <xdr:row>53</xdr:row>
      <xdr:rowOff>28575</xdr:rowOff>
    </xdr:from>
    <xdr:ext cx="184731" cy="264560"/>
    <xdr:sp macro="" textlink="">
      <xdr:nvSpPr>
        <xdr:cNvPr id="5" name="Textfeld 4"/>
        <xdr:cNvSpPr txBox="1"/>
      </xdr:nvSpPr>
      <xdr:spPr>
        <a:xfrm>
          <a:off x="7715250" y="1191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ntwurf\KIP\Anfragen\27.08.2018\180828%20&#220;bersicht%20alle%20Program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515_Abruf_HEK_Investitionen_Abteilung%20III%20V.%201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ntwurf\KIP\Anfragen\27.08.2018\KIP%20II%20Koontingente%20je%20Einwoh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munen"/>
      <sheetName val="Einwohnerzahlen 31.12.2016"/>
      <sheetName val="KIP I "/>
      <sheetName val="HESSENKASSE"/>
      <sheetName val="Schutzschirm"/>
      <sheetName val="KIP II"/>
      <sheetName val="Gesamtübersicht TOP 10 EW"/>
      <sheetName val="KIP-II-Anlage"/>
      <sheetName val="Tabelle1 (2)"/>
      <sheetName val="180828 Übersicht alle Programme"/>
    </sheetNames>
    <sheetDataSet>
      <sheetData sheetId="0">
        <row r="1">
          <cell r="A1" t="str">
            <v>Kommunen</v>
          </cell>
          <cell r="B1" t="str">
            <v>GKZ</v>
          </cell>
          <cell r="C1" t="str">
            <v>Landkreis</v>
          </cell>
          <cell r="D1" t="str">
            <v>Zuschusskontingent</v>
          </cell>
          <cell r="E1" t="str">
            <v>Eigenanteil</v>
          </cell>
          <cell r="F1" t="str">
            <v>Investitionsvolumen (gerundet auf volle 10 €)</v>
          </cell>
          <cell r="G1" t="str">
            <v>Einwohnerzahl 31.12.15</v>
          </cell>
        </row>
        <row r="2">
          <cell r="A2" t="str">
            <v>ABTSTEINACH</v>
          </cell>
          <cell r="B2">
            <v>6431001</v>
          </cell>
          <cell r="C2" t="str">
            <v>LANDKREIS BERGSTRASSE</v>
          </cell>
          <cell r="D2">
            <v>750006</v>
          </cell>
          <cell r="E2">
            <v>83334</v>
          </cell>
          <cell r="F2">
            <v>833340</v>
          </cell>
          <cell r="G2">
            <v>2360</v>
          </cell>
        </row>
        <row r="3">
          <cell r="A3" t="str">
            <v>AHNATAL</v>
          </cell>
          <cell r="B3">
            <v>6633001</v>
          </cell>
          <cell r="C3" t="str">
            <v>LANDKREIS KASSEL</v>
          </cell>
          <cell r="D3">
            <v>1775538</v>
          </cell>
          <cell r="E3">
            <v>197282</v>
          </cell>
          <cell r="F3">
            <v>1972820</v>
          </cell>
          <cell r="G3">
            <v>7893</v>
          </cell>
        </row>
        <row r="4">
          <cell r="A4" t="str">
            <v>ALHEIM</v>
          </cell>
          <cell r="B4">
            <v>6632001</v>
          </cell>
          <cell r="C4" t="str">
            <v>LANDKREIS HERSFELD-ROTENBURG</v>
          </cell>
          <cell r="D4">
            <v>1220859</v>
          </cell>
          <cell r="E4">
            <v>135651</v>
          </cell>
          <cell r="F4">
            <v>1356510</v>
          </cell>
          <cell r="G4">
            <v>4985</v>
          </cell>
        </row>
        <row r="5">
          <cell r="A5" t="str">
            <v>ALLENDORF (LUMDA), STADT</v>
          </cell>
          <cell r="B5">
            <v>6531001</v>
          </cell>
          <cell r="C5" t="str">
            <v>LANDKREIS GIESSEN</v>
          </cell>
          <cell r="D5">
            <v>833967</v>
          </cell>
          <cell r="E5">
            <v>92663</v>
          </cell>
          <cell r="F5">
            <v>926630</v>
          </cell>
          <cell r="G5">
            <v>4089</v>
          </cell>
        </row>
        <row r="6">
          <cell r="A6" t="str">
            <v>ALSBACH-HäHNLEIN</v>
          </cell>
          <cell r="B6">
            <v>6432001</v>
          </cell>
          <cell r="C6" t="str">
            <v>LANDKREIS DARMSTADT-DIEBURG</v>
          </cell>
          <cell r="D6">
            <v>1402029</v>
          </cell>
          <cell r="E6">
            <v>155781</v>
          </cell>
          <cell r="F6">
            <v>1557810</v>
          </cell>
          <cell r="G6">
            <v>9299</v>
          </cell>
        </row>
        <row r="7">
          <cell r="A7" t="str">
            <v>ALSFELD, STADT</v>
          </cell>
          <cell r="B7">
            <v>6535001</v>
          </cell>
          <cell r="C7" t="str">
            <v>VOGELSBERGKREIS</v>
          </cell>
          <cell r="D7">
            <v>4055292</v>
          </cell>
          <cell r="E7">
            <v>450588</v>
          </cell>
          <cell r="F7">
            <v>4505880</v>
          </cell>
          <cell r="G7">
            <v>16142</v>
          </cell>
        </row>
        <row r="8">
          <cell r="A8" t="str">
            <v>ALTENSTADT</v>
          </cell>
          <cell r="B8">
            <v>6440001</v>
          </cell>
          <cell r="C8" t="str">
            <v>WETTERAUKREIS</v>
          </cell>
          <cell r="D8">
            <v>2279160</v>
          </cell>
          <cell r="E8">
            <v>253240</v>
          </cell>
          <cell r="F8">
            <v>2532400</v>
          </cell>
          <cell r="G8">
            <v>11859</v>
          </cell>
        </row>
        <row r="9">
          <cell r="A9" t="str">
            <v>AMöNEBURG, STADT</v>
          </cell>
          <cell r="B9">
            <v>6534001</v>
          </cell>
          <cell r="C9" t="str">
            <v>LANDKREIS MARBURG-BIEDENKOPF</v>
          </cell>
          <cell r="D9">
            <v>1066950</v>
          </cell>
          <cell r="E9">
            <v>118550</v>
          </cell>
          <cell r="F9">
            <v>1185500</v>
          </cell>
          <cell r="G9">
            <v>5125</v>
          </cell>
        </row>
        <row r="10">
          <cell r="A10" t="str">
            <v>ANGELBURG</v>
          </cell>
          <cell r="B10">
            <v>6534002</v>
          </cell>
          <cell r="C10" t="str">
            <v>LANDKREIS MARBURG-BIEDENKOPF</v>
          </cell>
          <cell r="D10">
            <v>750006</v>
          </cell>
          <cell r="E10">
            <v>83334</v>
          </cell>
          <cell r="F10">
            <v>833340</v>
          </cell>
          <cell r="G10">
            <v>3541</v>
          </cell>
        </row>
        <row r="11">
          <cell r="A11" t="str">
            <v>ANTRIFTTAL</v>
          </cell>
          <cell r="B11">
            <v>6535002</v>
          </cell>
          <cell r="C11" t="str">
            <v>VOGELSBERGKREIS</v>
          </cell>
          <cell r="D11">
            <v>750006</v>
          </cell>
          <cell r="E11">
            <v>83334</v>
          </cell>
          <cell r="F11">
            <v>833340</v>
          </cell>
          <cell r="G11">
            <v>1919</v>
          </cell>
        </row>
        <row r="12">
          <cell r="A12" t="str">
            <v>AßLAR, STADT</v>
          </cell>
          <cell r="B12">
            <v>6532001</v>
          </cell>
          <cell r="C12" t="str">
            <v>LAHN-DILL-KREIS</v>
          </cell>
          <cell r="D12">
            <v>2146518</v>
          </cell>
          <cell r="E12">
            <v>238502</v>
          </cell>
          <cell r="F12">
            <v>2385020</v>
          </cell>
          <cell r="G12">
            <v>13672</v>
          </cell>
        </row>
        <row r="13">
          <cell r="A13" t="str">
            <v>BABENHAUSEN, STADT</v>
          </cell>
          <cell r="B13">
            <v>6432002</v>
          </cell>
          <cell r="C13" t="str">
            <v>LANDKREIS DARMSTADT-DIEBURG</v>
          </cell>
          <cell r="D13">
            <v>3219066</v>
          </cell>
          <cell r="E13">
            <v>357674</v>
          </cell>
          <cell r="F13">
            <v>3576740</v>
          </cell>
          <cell r="G13">
            <v>16728</v>
          </cell>
        </row>
        <row r="14">
          <cell r="A14" t="str">
            <v>BAD CAMBERG, STADT</v>
          </cell>
          <cell r="B14">
            <v>6533003</v>
          </cell>
          <cell r="C14" t="str">
            <v>LANDKREIS LIMBURG-WEILBURG</v>
          </cell>
          <cell r="D14">
            <v>2373840</v>
          </cell>
          <cell r="E14">
            <v>263760</v>
          </cell>
          <cell r="F14">
            <v>2637600</v>
          </cell>
          <cell r="G14">
            <v>14031</v>
          </cell>
        </row>
        <row r="15">
          <cell r="A15" t="str">
            <v>BAD ENDBACH</v>
          </cell>
          <cell r="B15">
            <v>6534003</v>
          </cell>
          <cell r="C15" t="str">
            <v>LANDKREIS MARBURG-BIEDENKOPF</v>
          </cell>
          <cell r="D15">
            <v>1793520</v>
          </cell>
          <cell r="E15">
            <v>199280</v>
          </cell>
          <cell r="F15">
            <v>1992800</v>
          </cell>
          <cell r="G15">
            <v>8138</v>
          </cell>
        </row>
        <row r="16">
          <cell r="A16" t="str">
            <v>BAD NAUHEIM, STADT</v>
          </cell>
          <cell r="B16">
            <v>6440002</v>
          </cell>
          <cell r="C16" t="str">
            <v>WETTERAUKREIS</v>
          </cell>
          <cell r="D16">
            <v>7290270</v>
          </cell>
          <cell r="E16">
            <v>810030</v>
          </cell>
          <cell r="F16">
            <v>8100300</v>
          </cell>
          <cell r="G16">
            <v>31630</v>
          </cell>
        </row>
        <row r="17">
          <cell r="A17" t="str">
            <v>BAD SODEN-SALMüNSTER, STADT</v>
          </cell>
          <cell r="B17">
            <v>6435002</v>
          </cell>
          <cell r="C17" t="str">
            <v>MAIN-KINZIG-KREIS</v>
          </cell>
          <cell r="D17">
            <v>3387771</v>
          </cell>
          <cell r="E17">
            <v>376419</v>
          </cell>
          <cell r="F17">
            <v>3764190</v>
          </cell>
          <cell r="G17">
            <v>13361</v>
          </cell>
        </row>
        <row r="18">
          <cell r="A18" t="str">
            <v>BAD VILBEL, STADT</v>
          </cell>
          <cell r="B18">
            <v>6440003</v>
          </cell>
          <cell r="C18" t="str">
            <v>WETTERAUKREIS</v>
          </cell>
          <cell r="D18">
            <v>750006</v>
          </cell>
          <cell r="E18">
            <v>83334</v>
          </cell>
          <cell r="F18">
            <v>833340</v>
          </cell>
          <cell r="G18">
            <v>33020</v>
          </cell>
        </row>
        <row r="19">
          <cell r="A19" t="str">
            <v>BAD WILDUNGEN, STADT</v>
          </cell>
          <cell r="B19">
            <v>6635003</v>
          </cell>
          <cell r="C19" t="str">
            <v>LANDKREIS WALDECK-FRANKENBERG</v>
          </cell>
          <cell r="D19">
            <v>4492287</v>
          </cell>
          <cell r="E19">
            <v>499143</v>
          </cell>
          <cell r="F19">
            <v>4991430</v>
          </cell>
          <cell r="G19">
            <v>16777</v>
          </cell>
        </row>
        <row r="20">
          <cell r="A20" t="str">
            <v>BAD ZWESTEN</v>
          </cell>
          <cell r="B20">
            <v>6634027</v>
          </cell>
          <cell r="C20" t="str">
            <v>SCHWALM-EDER-KREIS</v>
          </cell>
          <cell r="D20">
            <v>890811</v>
          </cell>
          <cell r="E20">
            <v>98979</v>
          </cell>
          <cell r="F20">
            <v>989790</v>
          </cell>
          <cell r="G20">
            <v>3898</v>
          </cell>
        </row>
        <row r="21">
          <cell r="A21" t="str">
            <v>BATTENBERG (EDER), STADT</v>
          </cell>
          <cell r="B21">
            <v>6635004</v>
          </cell>
          <cell r="C21" t="str">
            <v>LANDKREIS WALDECK-FRANKENBERG</v>
          </cell>
          <cell r="D21">
            <v>1249218</v>
          </cell>
          <cell r="E21">
            <v>138802</v>
          </cell>
          <cell r="F21">
            <v>1388020</v>
          </cell>
          <cell r="G21">
            <v>5414</v>
          </cell>
        </row>
        <row r="22">
          <cell r="A22" t="str">
            <v>BAUNATAL, STADT</v>
          </cell>
          <cell r="B22">
            <v>6633003</v>
          </cell>
          <cell r="C22" t="str">
            <v>LANDKREIS KASSEL</v>
          </cell>
          <cell r="D22">
            <v>2675358</v>
          </cell>
          <cell r="E22">
            <v>297262</v>
          </cell>
          <cell r="F22">
            <v>2972620</v>
          </cell>
          <cell r="G22">
            <v>27617</v>
          </cell>
        </row>
        <row r="23">
          <cell r="A23" t="str">
            <v>BEBRA, STADT</v>
          </cell>
          <cell r="B23">
            <v>6632003</v>
          </cell>
          <cell r="C23" t="str">
            <v>LANDKREIS HERSFELD-ROTENBURG</v>
          </cell>
          <cell r="D23">
            <v>3734721</v>
          </cell>
          <cell r="E23">
            <v>414969</v>
          </cell>
          <cell r="F23">
            <v>4149690</v>
          </cell>
          <cell r="G23">
            <v>13888</v>
          </cell>
        </row>
        <row r="24">
          <cell r="A24" t="str">
            <v>BENSHEIM, STADT</v>
          </cell>
          <cell r="B24">
            <v>6431002</v>
          </cell>
          <cell r="C24" t="str">
            <v>LANDKREIS BERGSTRASSE</v>
          </cell>
          <cell r="D24">
            <v>4095792</v>
          </cell>
          <cell r="E24">
            <v>455088</v>
          </cell>
          <cell r="F24">
            <v>4550880</v>
          </cell>
          <cell r="G24">
            <v>40051</v>
          </cell>
        </row>
        <row r="25">
          <cell r="A25" t="str">
            <v>BERKATAL</v>
          </cell>
          <cell r="B25">
            <v>6636002</v>
          </cell>
          <cell r="C25" t="str">
            <v>WERRA-MEISSNER-KREIS</v>
          </cell>
          <cell r="D25">
            <v>600003</v>
          </cell>
          <cell r="E25">
            <v>66667</v>
          </cell>
          <cell r="F25">
            <v>666670</v>
          </cell>
          <cell r="G25">
            <v>1560</v>
          </cell>
        </row>
        <row r="26">
          <cell r="A26" t="str">
            <v>BESELICH</v>
          </cell>
          <cell r="B26">
            <v>6533001</v>
          </cell>
          <cell r="C26" t="str">
            <v>LANDKREIS LIMBURG-WEILBURG</v>
          </cell>
          <cell r="D26">
            <v>1169532</v>
          </cell>
          <cell r="E26">
            <v>129948</v>
          </cell>
          <cell r="F26">
            <v>1299480</v>
          </cell>
          <cell r="G26">
            <v>5669</v>
          </cell>
        </row>
        <row r="27">
          <cell r="A27" t="str">
            <v>BIBLIS</v>
          </cell>
          <cell r="B27">
            <v>6431003</v>
          </cell>
          <cell r="C27" t="str">
            <v>LANDKREIS BERGSTRASSE</v>
          </cell>
          <cell r="D27">
            <v>1432701</v>
          </cell>
          <cell r="E27">
            <v>159189</v>
          </cell>
          <cell r="F27">
            <v>1591890</v>
          </cell>
          <cell r="G27">
            <v>8910</v>
          </cell>
        </row>
        <row r="28">
          <cell r="A28" t="str">
            <v>BICKENBACH</v>
          </cell>
          <cell r="B28">
            <v>6432003</v>
          </cell>
          <cell r="C28" t="str">
            <v>LANDKREIS DARMSTADT-DIEBURG</v>
          </cell>
          <cell r="D28">
            <v>750006</v>
          </cell>
          <cell r="E28">
            <v>83334</v>
          </cell>
          <cell r="F28">
            <v>833340</v>
          </cell>
          <cell r="G28">
            <v>5777</v>
          </cell>
        </row>
        <row r="29">
          <cell r="A29" t="str">
            <v>BIEBESHEIM AM RHEIN</v>
          </cell>
          <cell r="B29">
            <v>6433001</v>
          </cell>
          <cell r="C29" t="str">
            <v>LANDKREIS GROSS-GERAU</v>
          </cell>
          <cell r="D29">
            <v>750006</v>
          </cell>
          <cell r="E29">
            <v>83334</v>
          </cell>
          <cell r="F29">
            <v>833340</v>
          </cell>
          <cell r="G29">
            <v>6881</v>
          </cell>
        </row>
        <row r="30">
          <cell r="A30" t="str">
            <v>BIEDENKOPF, STADT</v>
          </cell>
          <cell r="B30">
            <v>6534004</v>
          </cell>
          <cell r="C30" t="str">
            <v>LANDKREIS MARBURG-BIEDENKOPF</v>
          </cell>
          <cell r="D30">
            <v>2843865</v>
          </cell>
          <cell r="E30">
            <v>315985</v>
          </cell>
          <cell r="F30">
            <v>3159850</v>
          </cell>
          <cell r="G30">
            <v>13685</v>
          </cell>
        </row>
        <row r="31">
          <cell r="A31" t="str">
            <v>BISCHOFFEN</v>
          </cell>
          <cell r="B31">
            <v>6532002</v>
          </cell>
          <cell r="C31" t="str">
            <v>LAHN-DILL-KREIS</v>
          </cell>
          <cell r="D31">
            <v>750006</v>
          </cell>
          <cell r="E31">
            <v>83334</v>
          </cell>
          <cell r="F31">
            <v>833340</v>
          </cell>
          <cell r="G31">
            <v>3378</v>
          </cell>
        </row>
        <row r="32">
          <cell r="A32" t="str">
            <v>BORKEN (HESSEN), STADT</v>
          </cell>
          <cell r="B32">
            <v>6634001</v>
          </cell>
          <cell r="C32" t="str">
            <v>SCHWALM-EDER-KREIS</v>
          </cell>
          <cell r="D32">
            <v>3573144</v>
          </cell>
          <cell r="E32">
            <v>397016</v>
          </cell>
          <cell r="F32">
            <v>3970160</v>
          </cell>
          <cell r="G32">
            <v>12633</v>
          </cell>
        </row>
        <row r="33">
          <cell r="A33" t="str">
            <v>BRECHEN</v>
          </cell>
          <cell r="B33">
            <v>6533002</v>
          </cell>
          <cell r="C33" t="str">
            <v>LANDKREIS LIMBURG-WEILBURG</v>
          </cell>
          <cell r="D33">
            <v>1180701</v>
          </cell>
          <cell r="E33">
            <v>131189</v>
          </cell>
          <cell r="F33">
            <v>1311890</v>
          </cell>
          <cell r="G33">
            <v>6518</v>
          </cell>
        </row>
        <row r="34">
          <cell r="A34" t="str">
            <v>BREIDENBACH</v>
          </cell>
          <cell r="B34">
            <v>6534005</v>
          </cell>
          <cell r="C34" t="str">
            <v>LANDKREIS MARBURG-BIEDENKOPF</v>
          </cell>
          <cell r="D34">
            <v>802782</v>
          </cell>
          <cell r="E34">
            <v>89198</v>
          </cell>
          <cell r="F34">
            <v>891980</v>
          </cell>
          <cell r="G34">
            <v>6818</v>
          </cell>
        </row>
        <row r="35">
          <cell r="A35" t="str">
            <v>BREITENBACH AM HERZBERG</v>
          </cell>
          <cell r="B35">
            <v>6632004</v>
          </cell>
          <cell r="C35" t="str">
            <v>LANDKREIS HERSFELD-ROTENBURG</v>
          </cell>
          <cell r="D35">
            <v>750006</v>
          </cell>
          <cell r="E35">
            <v>83334</v>
          </cell>
          <cell r="F35">
            <v>833340</v>
          </cell>
          <cell r="G35">
            <v>1754</v>
          </cell>
        </row>
        <row r="36">
          <cell r="A36" t="str">
            <v>BREITSCHEID</v>
          </cell>
          <cell r="B36">
            <v>6532004</v>
          </cell>
          <cell r="C36" t="str">
            <v>LAHN-DILL-KREIS</v>
          </cell>
          <cell r="D36">
            <v>991080</v>
          </cell>
          <cell r="E36">
            <v>110120</v>
          </cell>
          <cell r="F36">
            <v>1101200</v>
          </cell>
          <cell r="G36">
            <v>4762</v>
          </cell>
        </row>
        <row r="37">
          <cell r="A37" t="str">
            <v>BRENSBACH</v>
          </cell>
          <cell r="B37">
            <v>6437003</v>
          </cell>
          <cell r="C37" t="str">
            <v>ODENWALDKREIS</v>
          </cell>
          <cell r="D37">
            <v>933219</v>
          </cell>
          <cell r="E37">
            <v>103691</v>
          </cell>
          <cell r="F37">
            <v>1036910</v>
          </cell>
          <cell r="G37">
            <v>5041</v>
          </cell>
        </row>
        <row r="38">
          <cell r="A38" t="str">
            <v>BREUBERG, STADT</v>
          </cell>
          <cell r="B38">
            <v>6437004</v>
          </cell>
          <cell r="C38" t="str">
            <v>ODENWALDKREIS</v>
          </cell>
          <cell r="D38">
            <v>750006</v>
          </cell>
          <cell r="E38">
            <v>83334</v>
          </cell>
          <cell r="F38">
            <v>833340</v>
          </cell>
          <cell r="G38">
            <v>7488</v>
          </cell>
        </row>
        <row r="39">
          <cell r="A39" t="str">
            <v>BROMBACHTAL</v>
          </cell>
          <cell r="B39">
            <v>6437005</v>
          </cell>
          <cell r="C39" t="str">
            <v>ODENWALDKREIS</v>
          </cell>
          <cell r="D39">
            <v>761490</v>
          </cell>
          <cell r="E39">
            <v>84610</v>
          </cell>
          <cell r="F39">
            <v>846100</v>
          </cell>
          <cell r="G39">
            <v>3475</v>
          </cell>
        </row>
        <row r="40">
          <cell r="A40" t="str">
            <v>BüRSTADT, STADT</v>
          </cell>
          <cell r="B40">
            <v>6431005</v>
          </cell>
          <cell r="C40" t="str">
            <v>LANDKREIS BERGSTRASSE</v>
          </cell>
          <cell r="D40">
            <v>3979107</v>
          </cell>
          <cell r="E40">
            <v>442123</v>
          </cell>
          <cell r="F40">
            <v>4421230</v>
          </cell>
          <cell r="G40">
            <v>16060</v>
          </cell>
        </row>
        <row r="41">
          <cell r="A41" t="str">
            <v>BUSECK</v>
          </cell>
          <cell r="B41">
            <v>6531003</v>
          </cell>
          <cell r="C41" t="str">
            <v>LANDKREIS GIESSEN</v>
          </cell>
          <cell r="D41">
            <v>2636955</v>
          </cell>
          <cell r="E41">
            <v>292995</v>
          </cell>
          <cell r="F41">
            <v>2929950</v>
          </cell>
          <cell r="G41">
            <v>12903</v>
          </cell>
        </row>
        <row r="42">
          <cell r="A42" t="str">
            <v>CALDEN</v>
          </cell>
          <cell r="B42">
            <v>6633005</v>
          </cell>
          <cell r="C42" t="str">
            <v>LANDKREIS KASSEL</v>
          </cell>
          <cell r="D42">
            <v>1404180</v>
          </cell>
          <cell r="E42">
            <v>156020</v>
          </cell>
          <cell r="F42">
            <v>1560200</v>
          </cell>
          <cell r="G42">
            <v>8061</v>
          </cell>
        </row>
        <row r="43">
          <cell r="A43" t="str">
            <v>CöLBE</v>
          </cell>
          <cell r="B43">
            <v>6534006</v>
          </cell>
          <cell r="C43" t="str">
            <v>LANDKREIS MARBURG-BIEDENKOPF</v>
          </cell>
          <cell r="D43">
            <v>1023399</v>
          </cell>
          <cell r="E43">
            <v>113711</v>
          </cell>
          <cell r="F43">
            <v>1137110</v>
          </cell>
          <cell r="G43">
            <v>6799</v>
          </cell>
        </row>
        <row r="44">
          <cell r="A44" t="str">
            <v>DAUTPHETAL</v>
          </cell>
          <cell r="B44">
            <v>6534007</v>
          </cell>
          <cell r="C44" t="str">
            <v>LANDKREIS MARBURG-BIEDENKOPF</v>
          </cell>
          <cell r="D44">
            <v>2383092</v>
          </cell>
          <cell r="E44">
            <v>264788</v>
          </cell>
          <cell r="F44">
            <v>2647880</v>
          </cell>
          <cell r="G44">
            <v>11584</v>
          </cell>
        </row>
        <row r="45">
          <cell r="A45" t="str">
            <v>DIEMELSEE</v>
          </cell>
          <cell r="B45">
            <v>6635007</v>
          </cell>
          <cell r="C45" t="str">
            <v>LANDKREIS WALDECK-FRANKENBERG</v>
          </cell>
          <cell r="D45">
            <v>850662</v>
          </cell>
          <cell r="E45">
            <v>94518</v>
          </cell>
          <cell r="F45">
            <v>945180</v>
          </cell>
          <cell r="G45">
            <v>4831</v>
          </cell>
        </row>
        <row r="46">
          <cell r="A46" t="str">
            <v>DIEMELSTADT, STADT</v>
          </cell>
          <cell r="B46">
            <v>6635008</v>
          </cell>
          <cell r="C46" t="str">
            <v>LANDKREIS WALDECK-FRANKENBERG</v>
          </cell>
          <cell r="D46">
            <v>864801</v>
          </cell>
          <cell r="E46">
            <v>96089</v>
          </cell>
          <cell r="F46">
            <v>960890</v>
          </cell>
          <cell r="G46">
            <v>5250</v>
          </cell>
        </row>
        <row r="47">
          <cell r="A47" t="str">
            <v>DIPPERZ</v>
          </cell>
          <cell r="B47">
            <v>6631003</v>
          </cell>
          <cell r="C47" t="str">
            <v>LANDKREIS FULDA</v>
          </cell>
          <cell r="D47">
            <v>750006</v>
          </cell>
          <cell r="E47">
            <v>83334</v>
          </cell>
          <cell r="F47">
            <v>833340</v>
          </cell>
          <cell r="G47">
            <v>3450</v>
          </cell>
        </row>
        <row r="48">
          <cell r="A48" t="str">
            <v>DORNBURG</v>
          </cell>
          <cell r="B48">
            <v>6533004</v>
          </cell>
          <cell r="C48" t="str">
            <v>LANDKREIS LIMBURG-WEILBURG</v>
          </cell>
          <cell r="D48">
            <v>2002815</v>
          </cell>
          <cell r="E48">
            <v>222535</v>
          </cell>
          <cell r="F48">
            <v>2225350</v>
          </cell>
          <cell r="G48">
            <v>8527</v>
          </cell>
        </row>
        <row r="49">
          <cell r="A49" t="str">
            <v>DREIEICH, STADT</v>
          </cell>
          <cell r="B49">
            <v>6438002</v>
          </cell>
          <cell r="C49" t="str">
            <v>LANDKREIS OFFENBACH</v>
          </cell>
          <cell r="D49">
            <v>3915306</v>
          </cell>
          <cell r="E49">
            <v>435034</v>
          </cell>
          <cell r="F49">
            <v>4350340</v>
          </cell>
          <cell r="G49">
            <v>40601</v>
          </cell>
        </row>
        <row r="50">
          <cell r="A50" t="str">
            <v>DRIEDORF</v>
          </cell>
          <cell r="B50">
            <v>6532007</v>
          </cell>
          <cell r="C50" t="str">
            <v>LAHN-DILL-KREIS</v>
          </cell>
          <cell r="D50">
            <v>965529</v>
          </cell>
          <cell r="E50">
            <v>107281</v>
          </cell>
          <cell r="F50">
            <v>1072810</v>
          </cell>
          <cell r="G50">
            <v>5146</v>
          </cell>
        </row>
        <row r="51">
          <cell r="A51" t="str">
            <v>EBERSBURG</v>
          </cell>
          <cell r="B51">
            <v>6631004</v>
          </cell>
          <cell r="C51" t="str">
            <v>LANDKREIS FULDA</v>
          </cell>
          <cell r="D51">
            <v>995751</v>
          </cell>
          <cell r="E51">
            <v>110639</v>
          </cell>
          <cell r="F51">
            <v>1106390</v>
          </cell>
          <cell r="G51">
            <v>4554</v>
          </cell>
        </row>
        <row r="52">
          <cell r="A52" t="str">
            <v>EBSDORFERGRUND</v>
          </cell>
          <cell r="B52">
            <v>6534008</v>
          </cell>
          <cell r="C52" t="str">
            <v>LANDKREIS MARBURG-BIEDENKOPF</v>
          </cell>
          <cell r="D52">
            <v>2010924</v>
          </cell>
          <cell r="E52">
            <v>223436</v>
          </cell>
          <cell r="F52">
            <v>2234360</v>
          </cell>
          <cell r="G52">
            <v>8900</v>
          </cell>
        </row>
        <row r="53">
          <cell r="A53" t="str">
            <v>ECHZELL</v>
          </cell>
          <cell r="B53">
            <v>6440006</v>
          </cell>
          <cell r="C53" t="str">
            <v>WETTERAUKREIS</v>
          </cell>
          <cell r="D53">
            <v>1137348</v>
          </cell>
          <cell r="E53">
            <v>126372</v>
          </cell>
          <cell r="F53">
            <v>1263720</v>
          </cell>
          <cell r="G53">
            <v>5701</v>
          </cell>
        </row>
        <row r="54">
          <cell r="A54" t="str">
            <v>EDERMüNDE</v>
          </cell>
          <cell r="B54">
            <v>6634002</v>
          </cell>
          <cell r="C54" t="str">
            <v>SCHWALM-EDER-KREIS</v>
          </cell>
          <cell r="D54">
            <v>1425942</v>
          </cell>
          <cell r="E54">
            <v>158438</v>
          </cell>
          <cell r="F54">
            <v>1584380</v>
          </cell>
          <cell r="G54">
            <v>7218</v>
          </cell>
        </row>
        <row r="55">
          <cell r="A55" t="str">
            <v>EDERTAL</v>
          </cell>
          <cell r="B55">
            <v>6635009</v>
          </cell>
          <cell r="C55" t="str">
            <v>LANDKREIS WALDECK-FRANKENBERG</v>
          </cell>
          <cell r="D55">
            <v>1438434</v>
          </cell>
          <cell r="E55">
            <v>159826</v>
          </cell>
          <cell r="F55">
            <v>1598260</v>
          </cell>
          <cell r="G55">
            <v>6292</v>
          </cell>
        </row>
        <row r="56">
          <cell r="A56" t="str">
            <v>EHRINGSHAUSEN</v>
          </cell>
          <cell r="B56">
            <v>6532008</v>
          </cell>
          <cell r="C56" t="str">
            <v>LAHN-DILL-KREIS</v>
          </cell>
          <cell r="D56">
            <v>1940220</v>
          </cell>
          <cell r="E56">
            <v>215580</v>
          </cell>
          <cell r="F56">
            <v>2155800</v>
          </cell>
          <cell r="G56">
            <v>9265</v>
          </cell>
        </row>
        <row r="57">
          <cell r="A57" t="str">
            <v>EICHENZELL</v>
          </cell>
          <cell r="B57">
            <v>6631006</v>
          </cell>
          <cell r="C57" t="str">
            <v>LANDKREIS FULDA</v>
          </cell>
          <cell r="D57">
            <v>2042307</v>
          </cell>
          <cell r="E57">
            <v>226923</v>
          </cell>
          <cell r="F57">
            <v>2269230</v>
          </cell>
          <cell r="G57">
            <v>11019</v>
          </cell>
        </row>
        <row r="58">
          <cell r="A58" t="str">
            <v>EINHAUSEN</v>
          </cell>
          <cell r="B58">
            <v>6431006</v>
          </cell>
          <cell r="C58" t="str">
            <v>LANDKREIS BERGSTRASSE</v>
          </cell>
          <cell r="D58">
            <v>750006</v>
          </cell>
          <cell r="E58">
            <v>83334</v>
          </cell>
          <cell r="F58">
            <v>833340</v>
          </cell>
          <cell r="G58">
            <v>6281</v>
          </cell>
        </row>
        <row r="59">
          <cell r="A59" t="str">
            <v>Eiterfeld, Marktgemeinde</v>
          </cell>
          <cell r="B59">
            <v>6631007</v>
          </cell>
          <cell r="C59" t="str">
            <v>LANDKREIS FULDA</v>
          </cell>
          <cell r="D59">
            <v>750006</v>
          </cell>
          <cell r="E59">
            <v>83334</v>
          </cell>
          <cell r="F59">
            <v>833340</v>
          </cell>
          <cell r="G59">
            <v>7023</v>
          </cell>
        </row>
        <row r="60">
          <cell r="A60" t="str">
            <v>ELBTAL</v>
          </cell>
          <cell r="B60">
            <v>6533005</v>
          </cell>
          <cell r="C60" t="str">
            <v>LANDKREIS LIMBURG-WEILBURG</v>
          </cell>
          <cell r="D60">
            <v>750006</v>
          </cell>
          <cell r="E60">
            <v>83334</v>
          </cell>
          <cell r="F60">
            <v>833340</v>
          </cell>
          <cell r="G60">
            <v>2393</v>
          </cell>
        </row>
        <row r="61">
          <cell r="A61" t="str">
            <v>ELZ</v>
          </cell>
          <cell r="B61">
            <v>6533006</v>
          </cell>
          <cell r="C61" t="str">
            <v>LANDKREIS LIMBURG-WEILBURG</v>
          </cell>
          <cell r="D61">
            <v>750006</v>
          </cell>
          <cell r="E61">
            <v>83334</v>
          </cell>
          <cell r="F61">
            <v>833340</v>
          </cell>
          <cell r="G61">
            <v>8123</v>
          </cell>
        </row>
        <row r="62">
          <cell r="A62" t="str">
            <v>EPPERTSHAUSEN</v>
          </cell>
          <cell r="B62">
            <v>6432005</v>
          </cell>
          <cell r="C62" t="str">
            <v>LANDKREIS DARMSTADT-DIEBURG</v>
          </cell>
          <cell r="D62">
            <v>750006</v>
          </cell>
          <cell r="E62">
            <v>83334</v>
          </cell>
          <cell r="F62">
            <v>833340</v>
          </cell>
          <cell r="G62">
            <v>6231</v>
          </cell>
        </row>
        <row r="63">
          <cell r="A63" t="str">
            <v>ERZHAUSEN</v>
          </cell>
          <cell r="B63">
            <v>6432006</v>
          </cell>
          <cell r="C63" t="str">
            <v>LANDKREIS DARMSTADT-DIEBURG</v>
          </cell>
          <cell r="D63">
            <v>750006</v>
          </cell>
          <cell r="E63">
            <v>83334</v>
          </cell>
          <cell r="F63">
            <v>833340</v>
          </cell>
          <cell r="G63">
            <v>7864</v>
          </cell>
        </row>
        <row r="64">
          <cell r="A64" t="str">
            <v>ESCHWEGE, KREISSTADT</v>
          </cell>
          <cell r="B64">
            <v>6636003</v>
          </cell>
          <cell r="C64" t="str">
            <v>WERRA-MEISSNER-KREIS</v>
          </cell>
          <cell r="D64">
            <v>5280021</v>
          </cell>
          <cell r="E64">
            <v>586669</v>
          </cell>
          <cell r="F64">
            <v>5866690</v>
          </cell>
          <cell r="G64">
            <v>19542</v>
          </cell>
        </row>
        <row r="65">
          <cell r="A65" t="str">
            <v>ESPENAU</v>
          </cell>
          <cell r="B65">
            <v>6633007</v>
          </cell>
          <cell r="C65" t="str">
            <v>LANDKREIS KASSEL</v>
          </cell>
          <cell r="D65">
            <v>1097271</v>
          </cell>
          <cell r="E65">
            <v>121919</v>
          </cell>
          <cell r="F65">
            <v>1219190</v>
          </cell>
          <cell r="G65">
            <v>5070</v>
          </cell>
        </row>
        <row r="66">
          <cell r="A66" t="str">
            <v>FELDATAL</v>
          </cell>
          <cell r="B66">
            <v>6535003</v>
          </cell>
          <cell r="C66" t="str">
            <v>VOGELSBERGKREIS</v>
          </cell>
          <cell r="D66">
            <v>280008</v>
          </cell>
          <cell r="E66">
            <v>31112</v>
          </cell>
          <cell r="F66">
            <v>311120</v>
          </cell>
          <cell r="G66">
            <v>2512</v>
          </cell>
        </row>
        <row r="67">
          <cell r="A67" t="str">
            <v>FERNWALD</v>
          </cell>
          <cell r="B67">
            <v>6531004</v>
          </cell>
          <cell r="C67" t="str">
            <v>LANDKREIS GIESSEN</v>
          </cell>
          <cell r="D67">
            <v>750006</v>
          </cell>
          <cell r="E67">
            <v>83334</v>
          </cell>
          <cell r="F67">
            <v>833340</v>
          </cell>
          <cell r="G67">
            <v>6607</v>
          </cell>
        </row>
        <row r="68">
          <cell r="A68" t="str">
            <v>FISCHBACHTAL</v>
          </cell>
          <cell r="B68">
            <v>6432007</v>
          </cell>
          <cell r="C68" t="str">
            <v>LANDKREIS DARMSTADT-DIEBURG</v>
          </cell>
          <cell r="D68">
            <v>750006</v>
          </cell>
          <cell r="E68">
            <v>83334</v>
          </cell>
          <cell r="F68">
            <v>833340</v>
          </cell>
          <cell r="G68">
            <v>2627</v>
          </cell>
        </row>
        <row r="69">
          <cell r="A69" t="str">
            <v>FLIEDEN</v>
          </cell>
          <cell r="B69">
            <v>6631008</v>
          </cell>
          <cell r="C69" t="str">
            <v>LANDKREIS FULDA</v>
          </cell>
          <cell r="D69">
            <v>2279619</v>
          </cell>
          <cell r="E69">
            <v>253291</v>
          </cell>
          <cell r="F69">
            <v>2532910</v>
          </cell>
          <cell r="G69">
            <v>8758</v>
          </cell>
        </row>
        <row r="70">
          <cell r="A70" t="str">
            <v>FLöRSBACHTAL</v>
          </cell>
          <cell r="B70">
            <v>6435008</v>
          </cell>
          <cell r="C70" t="str">
            <v>MAIN-KINZIG-KREIS</v>
          </cell>
          <cell r="D70">
            <v>750006</v>
          </cell>
          <cell r="E70">
            <v>83334</v>
          </cell>
          <cell r="F70">
            <v>833340</v>
          </cell>
          <cell r="G70">
            <v>2343</v>
          </cell>
        </row>
        <row r="71">
          <cell r="A71" t="str">
            <v>FRANKENBERG (EDER), STADT</v>
          </cell>
          <cell r="B71">
            <v>6635011</v>
          </cell>
          <cell r="C71" t="str">
            <v>LANDKREIS WALDECK-FRANKENBERG</v>
          </cell>
          <cell r="D71">
            <v>4068369</v>
          </cell>
          <cell r="E71">
            <v>452041</v>
          </cell>
          <cell r="F71">
            <v>4520410</v>
          </cell>
          <cell r="G71">
            <v>17855</v>
          </cell>
        </row>
        <row r="72">
          <cell r="A72" t="str">
            <v>FREIENSTEINAU</v>
          </cell>
          <cell r="B72">
            <v>6535004</v>
          </cell>
          <cell r="C72" t="str">
            <v>VOGELSBERGKREIS</v>
          </cell>
          <cell r="D72">
            <v>750006</v>
          </cell>
          <cell r="E72">
            <v>83334</v>
          </cell>
          <cell r="F72">
            <v>833340</v>
          </cell>
          <cell r="G72">
            <v>3131</v>
          </cell>
        </row>
        <row r="73">
          <cell r="A73" t="str">
            <v>FREIGERICHT</v>
          </cell>
          <cell r="B73">
            <v>6435009</v>
          </cell>
          <cell r="C73" t="str">
            <v>MAIN-KINZIG-KREIS</v>
          </cell>
          <cell r="D73">
            <v>2954025</v>
          </cell>
          <cell r="E73">
            <v>328225</v>
          </cell>
          <cell r="F73">
            <v>3282250</v>
          </cell>
          <cell r="G73">
            <v>14419</v>
          </cell>
        </row>
        <row r="74">
          <cell r="A74" t="str">
            <v>FRIEDBERG (HESSEN), KREISSTADT</v>
          </cell>
          <cell r="B74">
            <v>6440008</v>
          </cell>
          <cell r="C74" t="str">
            <v>WETTERAUKREIS</v>
          </cell>
          <cell r="D74">
            <v>6040080</v>
          </cell>
          <cell r="E74">
            <v>671120</v>
          </cell>
          <cell r="F74">
            <v>6711200</v>
          </cell>
          <cell r="G74">
            <v>28156</v>
          </cell>
        </row>
        <row r="75">
          <cell r="A75" t="str">
            <v>FRIEDEWALD</v>
          </cell>
          <cell r="B75">
            <v>6632006</v>
          </cell>
          <cell r="C75" t="str">
            <v>LANDKREIS HERSFELD-ROTENBURG</v>
          </cell>
          <cell r="D75">
            <v>750006</v>
          </cell>
          <cell r="E75">
            <v>83334</v>
          </cell>
          <cell r="F75">
            <v>833340</v>
          </cell>
          <cell r="G75">
            <v>2420</v>
          </cell>
        </row>
        <row r="76">
          <cell r="A76" t="str">
            <v>FRIEDRICHSDORF, STADT</v>
          </cell>
          <cell r="B76">
            <v>6434002</v>
          </cell>
          <cell r="C76" t="str">
            <v>HOCHTAUNUSKREIS</v>
          </cell>
          <cell r="D76">
            <v>750006</v>
          </cell>
          <cell r="E76">
            <v>83334</v>
          </cell>
          <cell r="F76">
            <v>833340</v>
          </cell>
          <cell r="G76">
            <v>25092</v>
          </cell>
        </row>
        <row r="77">
          <cell r="A77" t="str">
            <v>FRIELENDORF</v>
          </cell>
          <cell r="B77">
            <v>6634004</v>
          </cell>
          <cell r="C77" t="str">
            <v>SCHWALM-EDER-KREIS</v>
          </cell>
          <cell r="D77">
            <v>1754046</v>
          </cell>
          <cell r="E77">
            <v>194894</v>
          </cell>
          <cell r="F77">
            <v>1948940</v>
          </cell>
          <cell r="G77">
            <v>7296</v>
          </cell>
        </row>
        <row r="78">
          <cell r="A78" t="str">
            <v>FRITZLAR, DOM- UND KAISERSTADT</v>
          </cell>
          <cell r="B78">
            <v>6634005</v>
          </cell>
          <cell r="C78" t="str">
            <v>SCHWALM-EDER-KREIS</v>
          </cell>
          <cell r="D78">
            <v>3778776</v>
          </cell>
          <cell r="E78">
            <v>419864</v>
          </cell>
          <cell r="F78">
            <v>4198640</v>
          </cell>
          <cell r="G78">
            <v>14428</v>
          </cell>
        </row>
        <row r="79">
          <cell r="A79" t="str">
            <v>FRONHAUSEN</v>
          </cell>
          <cell r="B79">
            <v>6534009</v>
          </cell>
          <cell r="C79" t="str">
            <v>LANDKREIS MARBURG-BIEDENKOPF</v>
          </cell>
          <cell r="D79">
            <v>750006</v>
          </cell>
          <cell r="E79">
            <v>83334</v>
          </cell>
          <cell r="F79">
            <v>833340</v>
          </cell>
          <cell r="G79">
            <v>4048</v>
          </cell>
        </row>
        <row r="80">
          <cell r="A80" t="str">
            <v>FüRTH</v>
          </cell>
          <cell r="B80">
            <v>6431007</v>
          </cell>
          <cell r="C80" t="str">
            <v>LANDKREIS BERGSTRASSE</v>
          </cell>
          <cell r="D80">
            <v>2376639</v>
          </cell>
          <cell r="E80">
            <v>264071</v>
          </cell>
          <cell r="F80">
            <v>2640710</v>
          </cell>
          <cell r="G80">
            <v>10465</v>
          </cell>
        </row>
        <row r="81">
          <cell r="A81" t="str">
            <v>FULDA, STADT</v>
          </cell>
          <cell r="B81">
            <v>6631009</v>
          </cell>
          <cell r="C81" t="str">
            <v>LANDKREIS FULDA</v>
          </cell>
          <cell r="D81">
            <v>14135238</v>
          </cell>
          <cell r="E81">
            <v>1570582</v>
          </cell>
          <cell r="F81">
            <v>15705820</v>
          </cell>
          <cell r="G81">
            <v>67253</v>
          </cell>
        </row>
        <row r="82">
          <cell r="A82" t="str">
            <v>FULDABRüCK</v>
          </cell>
          <cell r="B82">
            <v>6633008</v>
          </cell>
          <cell r="C82" t="str">
            <v>LANDKREIS KASSEL</v>
          </cell>
          <cell r="D82">
            <v>1475811</v>
          </cell>
          <cell r="E82">
            <v>163979</v>
          </cell>
          <cell r="F82">
            <v>1639790</v>
          </cell>
          <cell r="G82">
            <v>8692</v>
          </cell>
        </row>
        <row r="83">
          <cell r="A83" t="str">
            <v>GELNHAUSEN, BARBAROSSASTADT, KREISSTADT</v>
          </cell>
          <cell r="B83">
            <v>6435010</v>
          </cell>
          <cell r="C83" t="str">
            <v>MAIN-KINZIG-KREIS</v>
          </cell>
          <cell r="D83">
            <v>4268205</v>
          </cell>
          <cell r="E83">
            <v>474245</v>
          </cell>
          <cell r="F83">
            <v>4742450</v>
          </cell>
          <cell r="G83">
            <v>22687</v>
          </cell>
        </row>
        <row r="84">
          <cell r="A84" t="str">
            <v>GEMüNDEN (FELDA)</v>
          </cell>
          <cell r="B84">
            <v>6535005</v>
          </cell>
          <cell r="C84" t="str">
            <v>VOGELSBERGKREIS</v>
          </cell>
          <cell r="D84">
            <v>750006</v>
          </cell>
          <cell r="E84">
            <v>83334</v>
          </cell>
          <cell r="F84">
            <v>833340</v>
          </cell>
          <cell r="G84">
            <v>2811</v>
          </cell>
        </row>
        <row r="85">
          <cell r="A85" t="str">
            <v>GERNSHEIM, SCHöFFERSTADT</v>
          </cell>
          <cell r="B85">
            <v>6433004</v>
          </cell>
          <cell r="C85" t="str">
            <v>LANDKREIS GROSS-GERAU</v>
          </cell>
          <cell r="D85">
            <v>750006</v>
          </cell>
          <cell r="E85">
            <v>83334</v>
          </cell>
          <cell r="F85">
            <v>833340</v>
          </cell>
          <cell r="G85">
            <v>10069</v>
          </cell>
        </row>
        <row r="86">
          <cell r="A86" t="str">
            <v>GIEßEN, UNIVERSITäTSSTADT</v>
          </cell>
          <cell r="B86">
            <v>6531005</v>
          </cell>
          <cell r="C86" t="str">
            <v>LANDKREIS GIESSEN</v>
          </cell>
          <cell r="D86">
            <v>21047040</v>
          </cell>
          <cell r="E86">
            <v>2338560</v>
          </cell>
          <cell r="F86">
            <v>23385600</v>
          </cell>
          <cell r="G86">
            <v>84455</v>
          </cell>
        </row>
        <row r="87">
          <cell r="A87" t="str">
            <v>GLADENBACH, STADT</v>
          </cell>
          <cell r="B87">
            <v>6534010</v>
          </cell>
          <cell r="C87" t="str">
            <v>LANDKREIS MARBURG-BIEDENKOPF</v>
          </cell>
          <cell r="D87">
            <v>1700001</v>
          </cell>
          <cell r="E87">
            <v>188889</v>
          </cell>
          <cell r="F87">
            <v>1888890</v>
          </cell>
          <cell r="G87">
            <v>12166</v>
          </cell>
        </row>
        <row r="88">
          <cell r="A88" t="str">
            <v>GLASHüTTEN</v>
          </cell>
          <cell r="B88">
            <v>6434003</v>
          </cell>
          <cell r="C88" t="str">
            <v>HOCHTAUNUSKREIS</v>
          </cell>
          <cell r="D88">
            <v>750006</v>
          </cell>
          <cell r="E88">
            <v>83334</v>
          </cell>
          <cell r="F88">
            <v>833340</v>
          </cell>
          <cell r="G88">
            <v>5376</v>
          </cell>
        </row>
        <row r="89">
          <cell r="A89" t="str">
            <v>GORXHEIMERTAL</v>
          </cell>
          <cell r="B89">
            <v>6431008</v>
          </cell>
          <cell r="C89" t="str">
            <v>LANDKREIS BERGSTRASSE</v>
          </cell>
          <cell r="D89">
            <v>838710</v>
          </cell>
          <cell r="E89">
            <v>93190</v>
          </cell>
          <cell r="F89">
            <v>931900</v>
          </cell>
          <cell r="G89">
            <v>4160</v>
          </cell>
        </row>
        <row r="90">
          <cell r="A90" t="str">
            <v>GRäVENWIESBACH</v>
          </cell>
          <cell r="B90">
            <v>6434004</v>
          </cell>
          <cell r="C90" t="str">
            <v>HOCHTAUNUSKREIS</v>
          </cell>
          <cell r="D90">
            <v>847044</v>
          </cell>
          <cell r="E90">
            <v>94116</v>
          </cell>
          <cell r="F90">
            <v>941160</v>
          </cell>
          <cell r="G90">
            <v>5278</v>
          </cell>
        </row>
        <row r="91">
          <cell r="A91" t="str">
            <v>GREBENAU, STADT</v>
          </cell>
          <cell r="B91">
            <v>6535006</v>
          </cell>
          <cell r="C91" t="str">
            <v>VOGELSBERGKREIS</v>
          </cell>
          <cell r="D91">
            <v>750006</v>
          </cell>
          <cell r="E91">
            <v>83334</v>
          </cell>
          <cell r="F91">
            <v>833340</v>
          </cell>
          <cell r="G91">
            <v>2375</v>
          </cell>
        </row>
        <row r="92">
          <cell r="A92" t="str">
            <v>GREBENHAIN</v>
          </cell>
          <cell r="B92">
            <v>6535007</v>
          </cell>
          <cell r="C92" t="str">
            <v>VOGELSBERGKREIS</v>
          </cell>
          <cell r="D92">
            <v>958815</v>
          </cell>
          <cell r="E92">
            <v>106535</v>
          </cell>
          <cell r="F92">
            <v>1065350</v>
          </cell>
          <cell r="G92">
            <v>4684</v>
          </cell>
        </row>
        <row r="93">
          <cell r="A93" t="str">
            <v>GREBENSTEIN, STADT</v>
          </cell>
          <cell r="B93">
            <v>6633010</v>
          </cell>
          <cell r="C93" t="str">
            <v>LANDKREIS KASSEL</v>
          </cell>
          <cell r="D93">
            <v>1383408</v>
          </cell>
          <cell r="E93">
            <v>153712</v>
          </cell>
          <cell r="F93">
            <v>1537120</v>
          </cell>
          <cell r="G93">
            <v>5808</v>
          </cell>
        </row>
        <row r="94">
          <cell r="A94" t="str">
            <v>GREIFENSTEIN</v>
          </cell>
          <cell r="B94">
            <v>6532010</v>
          </cell>
          <cell r="C94" t="str">
            <v>LAHN-DILL-KREIS</v>
          </cell>
          <cell r="D94">
            <v>1376694</v>
          </cell>
          <cell r="E94">
            <v>152966</v>
          </cell>
          <cell r="F94">
            <v>1529660</v>
          </cell>
          <cell r="G94">
            <v>6866</v>
          </cell>
        </row>
        <row r="95">
          <cell r="A95" t="str">
            <v>GRIESHEIM, STADT</v>
          </cell>
          <cell r="B95">
            <v>6432008</v>
          </cell>
          <cell r="C95" t="str">
            <v>LANDKREIS DARMSTADT-DIEBURG</v>
          </cell>
          <cell r="D95">
            <v>5893425</v>
          </cell>
          <cell r="E95">
            <v>654825</v>
          </cell>
          <cell r="F95">
            <v>6548250</v>
          </cell>
          <cell r="G95">
            <v>26907</v>
          </cell>
        </row>
        <row r="96">
          <cell r="A96" t="str">
            <v>GROß-BIEBERAU, STADT</v>
          </cell>
          <cell r="B96">
            <v>6432009</v>
          </cell>
          <cell r="C96" t="str">
            <v>LANDKREIS DARMSTADT-DIEBURG</v>
          </cell>
          <cell r="D96">
            <v>750006</v>
          </cell>
          <cell r="E96">
            <v>83334</v>
          </cell>
          <cell r="F96">
            <v>833340</v>
          </cell>
          <cell r="G96">
            <v>4730</v>
          </cell>
        </row>
        <row r="97">
          <cell r="A97" t="str">
            <v>GROßENLüDER</v>
          </cell>
          <cell r="B97">
            <v>6631011</v>
          </cell>
          <cell r="C97" t="str">
            <v>LANDKREIS FULDA</v>
          </cell>
          <cell r="D97">
            <v>2025684</v>
          </cell>
          <cell r="E97">
            <v>225076</v>
          </cell>
          <cell r="F97">
            <v>2250760</v>
          </cell>
          <cell r="G97">
            <v>8692</v>
          </cell>
        </row>
        <row r="98">
          <cell r="A98" t="str">
            <v>GROß-GERAU, STADT</v>
          </cell>
          <cell r="B98">
            <v>6433006</v>
          </cell>
          <cell r="C98" t="str">
            <v>LANDKREIS GROSS-GERAU</v>
          </cell>
          <cell r="D98">
            <v>4317111</v>
          </cell>
          <cell r="E98">
            <v>479679</v>
          </cell>
          <cell r="F98">
            <v>4796790</v>
          </cell>
          <cell r="G98">
            <v>24648</v>
          </cell>
        </row>
        <row r="99">
          <cell r="A99" t="str">
            <v>GROß-ROHRHEIM</v>
          </cell>
          <cell r="B99">
            <v>6431010</v>
          </cell>
          <cell r="C99" t="str">
            <v>LANDKREIS BERGSTRASSE</v>
          </cell>
          <cell r="D99">
            <v>750006</v>
          </cell>
          <cell r="E99">
            <v>83334</v>
          </cell>
          <cell r="F99">
            <v>833340</v>
          </cell>
          <cell r="G99">
            <v>3768</v>
          </cell>
        </row>
        <row r="100">
          <cell r="A100" t="str">
            <v>GROß-UMSTADT, STADT</v>
          </cell>
          <cell r="B100">
            <v>6432010</v>
          </cell>
          <cell r="C100" t="str">
            <v>LANDKREIS DARMSTADT-DIEBURG</v>
          </cell>
          <cell r="D100">
            <v>4685742</v>
          </cell>
          <cell r="E100">
            <v>520638</v>
          </cell>
          <cell r="F100">
            <v>5206380</v>
          </cell>
          <cell r="G100">
            <v>20821</v>
          </cell>
        </row>
        <row r="101">
          <cell r="A101" t="str">
            <v>GROß-ZIMMERN</v>
          </cell>
          <cell r="B101">
            <v>6432011</v>
          </cell>
          <cell r="C101" t="str">
            <v>LANDKREIS DARMSTADT-DIEBURG</v>
          </cell>
          <cell r="D101">
            <v>750006</v>
          </cell>
          <cell r="E101">
            <v>83334</v>
          </cell>
          <cell r="F101">
            <v>833340</v>
          </cell>
          <cell r="G101">
            <v>14069</v>
          </cell>
        </row>
        <row r="102">
          <cell r="A102" t="str">
            <v>GRüNBERG, STADT</v>
          </cell>
          <cell r="B102">
            <v>6531006</v>
          </cell>
          <cell r="C102" t="str">
            <v>LANDKREIS GIESSEN</v>
          </cell>
          <cell r="D102">
            <v>3372210</v>
          </cell>
          <cell r="E102">
            <v>374690</v>
          </cell>
          <cell r="F102">
            <v>3746900</v>
          </cell>
          <cell r="G102">
            <v>13634</v>
          </cell>
        </row>
        <row r="103">
          <cell r="A103" t="str">
            <v>GRüNDAU</v>
          </cell>
          <cell r="B103">
            <v>6435012</v>
          </cell>
          <cell r="C103" t="str">
            <v>MAIN-KINZIG-KREIS</v>
          </cell>
          <cell r="D103">
            <v>2036673</v>
          </cell>
          <cell r="E103">
            <v>226297</v>
          </cell>
          <cell r="F103">
            <v>2262970</v>
          </cell>
          <cell r="G103">
            <v>14633</v>
          </cell>
        </row>
        <row r="104">
          <cell r="A104" t="str">
            <v>GUDENSBERG, STADT</v>
          </cell>
          <cell r="B104">
            <v>6634007</v>
          </cell>
          <cell r="C104" t="str">
            <v>SCHWALM-EDER-KREIS</v>
          </cell>
          <cell r="D104">
            <v>2350395</v>
          </cell>
          <cell r="E104">
            <v>261155</v>
          </cell>
          <cell r="F104">
            <v>2611550</v>
          </cell>
          <cell r="G104">
            <v>9532</v>
          </cell>
        </row>
        <row r="105">
          <cell r="A105" t="str">
            <v>GUXHAGEN</v>
          </cell>
          <cell r="B105">
            <v>6634008</v>
          </cell>
          <cell r="C105" t="str">
            <v>SCHWALM-EDER-KREIS</v>
          </cell>
          <cell r="D105">
            <v>750006</v>
          </cell>
          <cell r="E105">
            <v>83334</v>
          </cell>
          <cell r="F105">
            <v>833340</v>
          </cell>
          <cell r="G105">
            <v>5309</v>
          </cell>
        </row>
        <row r="106">
          <cell r="A106" t="str">
            <v>HABICHTSWALD</v>
          </cell>
          <cell r="B106">
            <v>6633011</v>
          </cell>
          <cell r="C106" t="str">
            <v>LANDKREIS KASSEL</v>
          </cell>
          <cell r="D106">
            <v>1002978</v>
          </cell>
          <cell r="E106">
            <v>111442</v>
          </cell>
          <cell r="F106">
            <v>1114420</v>
          </cell>
          <cell r="G106">
            <v>4974</v>
          </cell>
        </row>
        <row r="107">
          <cell r="A107" t="str">
            <v>HADAMAR, STADT</v>
          </cell>
          <cell r="B107">
            <v>6533007</v>
          </cell>
          <cell r="C107" t="str">
            <v>LANDKREIS LIMBURG-WEILBURG</v>
          </cell>
          <cell r="D107">
            <v>3098772</v>
          </cell>
          <cell r="E107">
            <v>344308</v>
          </cell>
          <cell r="F107">
            <v>3443080</v>
          </cell>
          <cell r="G107">
            <v>12426</v>
          </cell>
        </row>
        <row r="108">
          <cell r="A108" t="str">
            <v>HAIGER, STADT</v>
          </cell>
          <cell r="B108">
            <v>6532011</v>
          </cell>
          <cell r="C108" t="str">
            <v>LAHN-DILL-KREIS</v>
          </cell>
          <cell r="D108">
            <v>3722589</v>
          </cell>
          <cell r="E108">
            <v>413621</v>
          </cell>
          <cell r="F108">
            <v>4136210</v>
          </cell>
          <cell r="G108">
            <v>19199</v>
          </cell>
        </row>
        <row r="109">
          <cell r="A109" t="str">
            <v>HAINBURG</v>
          </cell>
          <cell r="B109">
            <v>6438004</v>
          </cell>
          <cell r="C109" t="str">
            <v>LANDKREIS OFFENBACH</v>
          </cell>
          <cell r="D109">
            <v>3042990</v>
          </cell>
          <cell r="E109">
            <v>338110</v>
          </cell>
          <cell r="F109">
            <v>3381100</v>
          </cell>
          <cell r="G109">
            <v>14254</v>
          </cell>
        </row>
        <row r="110">
          <cell r="A110" t="str">
            <v>HASSELROTH</v>
          </cell>
          <cell r="B110">
            <v>6435015</v>
          </cell>
          <cell r="C110" t="str">
            <v>MAIN-KINZIG-KREIS</v>
          </cell>
          <cell r="D110">
            <v>1173276</v>
          </cell>
          <cell r="E110">
            <v>130364</v>
          </cell>
          <cell r="F110">
            <v>1303640</v>
          </cell>
          <cell r="G110">
            <v>7261</v>
          </cell>
        </row>
        <row r="111">
          <cell r="A111" t="str">
            <v>HATZFELD (EDER), STADT</v>
          </cell>
          <cell r="B111">
            <v>6635014</v>
          </cell>
          <cell r="C111" t="str">
            <v>LANDKREIS WALDECK-FRANKENBERG</v>
          </cell>
          <cell r="D111">
            <v>750006</v>
          </cell>
          <cell r="E111">
            <v>83334</v>
          </cell>
          <cell r="F111">
            <v>833340</v>
          </cell>
          <cell r="G111">
            <v>3029</v>
          </cell>
        </row>
        <row r="112">
          <cell r="A112" t="str">
            <v>HAUNECK</v>
          </cell>
          <cell r="B112">
            <v>6632007</v>
          </cell>
          <cell r="C112" t="str">
            <v>LANDKREIS HERSFELD-ROTENBURG</v>
          </cell>
          <cell r="D112">
            <v>750006</v>
          </cell>
          <cell r="E112">
            <v>83334</v>
          </cell>
          <cell r="F112">
            <v>833340</v>
          </cell>
          <cell r="G112">
            <v>3175</v>
          </cell>
        </row>
        <row r="113">
          <cell r="A113" t="str">
            <v>HEPPENHEIM (BERGSTRAßE), KREISSTADT</v>
          </cell>
          <cell r="B113">
            <v>6431011</v>
          </cell>
          <cell r="C113" t="str">
            <v>LANDKREIS BERGSTRASSE</v>
          </cell>
          <cell r="D113">
            <v>4548636</v>
          </cell>
          <cell r="E113">
            <v>505404</v>
          </cell>
          <cell r="F113">
            <v>5054040</v>
          </cell>
          <cell r="G113">
            <v>25284</v>
          </cell>
        </row>
        <row r="114">
          <cell r="A114" t="str">
            <v>HERBSTEIN, STADT</v>
          </cell>
          <cell r="B114">
            <v>6535008</v>
          </cell>
          <cell r="C114" t="str">
            <v>VOGELSBERGKREIS</v>
          </cell>
          <cell r="D114">
            <v>952191</v>
          </cell>
          <cell r="E114">
            <v>105799</v>
          </cell>
          <cell r="F114">
            <v>1057990</v>
          </cell>
          <cell r="G114">
            <v>4808</v>
          </cell>
        </row>
        <row r="115">
          <cell r="A115" t="str">
            <v>HEUCHELHEIM</v>
          </cell>
          <cell r="B115">
            <v>6531007</v>
          </cell>
          <cell r="C115" t="str">
            <v>LANDKREIS GIESSEN</v>
          </cell>
          <cell r="D115">
            <v>750006</v>
          </cell>
          <cell r="E115">
            <v>83334</v>
          </cell>
          <cell r="F115">
            <v>833340</v>
          </cell>
          <cell r="G115">
            <v>7501</v>
          </cell>
        </row>
        <row r="116">
          <cell r="A116" t="str">
            <v>Hilders, Marktgemeinde</v>
          </cell>
          <cell r="B116">
            <v>6631012</v>
          </cell>
          <cell r="C116" t="str">
            <v>LANDKREIS FULDA</v>
          </cell>
          <cell r="D116">
            <v>1061325</v>
          </cell>
          <cell r="E116">
            <v>117925</v>
          </cell>
          <cell r="F116">
            <v>1179250</v>
          </cell>
          <cell r="G116">
            <v>4757</v>
          </cell>
        </row>
        <row r="117">
          <cell r="A117" t="str">
            <v>HOCHHEIM AM MAIN, STADT</v>
          </cell>
          <cell r="B117">
            <v>6436006</v>
          </cell>
          <cell r="C117" t="str">
            <v>MAIN-TAUNUS-KREIS</v>
          </cell>
          <cell r="D117">
            <v>2933973</v>
          </cell>
          <cell r="E117">
            <v>325997</v>
          </cell>
          <cell r="F117">
            <v>3259970</v>
          </cell>
          <cell r="G117">
            <v>17057</v>
          </cell>
        </row>
        <row r="118">
          <cell r="A118" t="str">
            <v>HöCHST IM ODENWALD</v>
          </cell>
          <cell r="B118">
            <v>6437009</v>
          </cell>
          <cell r="C118" t="str">
            <v>ODENWALDKREIS</v>
          </cell>
          <cell r="D118">
            <v>2404314</v>
          </cell>
          <cell r="E118">
            <v>267146</v>
          </cell>
          <cell r="F118">
            <v>2671460</v>
          </cell>
          <cell r="G118">
            <v>10076</v>
          </cell>
        </row>
        <row r="119">
          <cell r="A119" t="str">
            <v>HOFGEISMAR, STADT</v>
          </cell>
          <cell r="B119">
            <v>6633013</v>
          </cell>
          <cell r="C119" t="str">
            <v>LANDKREIS KASSEL</v>
          </cell>
          <cell r="D119">
            <v>3995595</v>
          </cell>
          <cell r="E119">
            <v>443955</v>
          </cell>
          <cell r="F119">
            <v>4439550</v>
          </cell>
          <cell r="G119">
            <v>14872</v>
          </cell>
        </row>
        <row r="120">
          <cell r="A120" t="str">
            <v>HOHENAHR</v>
          </cell>
          <cell r="B120">
            <v>6532013</v>
          </cell>
          <cell r="C120" t="str">
            <v>LAHN-DILL-KREIS</v>
          </cell>
          <cell r="D120">
            <v>939465</v>
          </cell>
          <cell r="E120">
            <v>104385</v>
          </cell>
          <cell r="F120">
            <v>1043850</v>
          </cell>
          <cell r="G120">
            <v>4810</v>
          </cell>
        </row>
        <row r="121">
          <cell r="A121" t="str">
            <v>HOHENRODA</v>
          </cell>
          <cell r="B121">
            <v>6632010</v>
          </cell>
          <cell r="C121" t="str">
            <v>LANDKREIS HERSFELD-ROTENBURG</v>
          </cell>
          <cell r="D121">
            <v>750006</v>
          </cell>
          <cell r="E121">
            <v>83334</v>
          </cell>
          <cell r="F121">
            <v>833340</v>
          </cell>
          <cell r="G121">
            <v>3114</v>
          </cell>
        </row>
        <row r="122">
          <cell r="A122" t="str">
            <v>Homberg (Efze), Reformationsstadt, Kreisstadt</v>
          </cell>
          <cell r="B122">
            <v>6634009</v>
          </cell>
          <cell r="C122" t="str">
            <v>SCHWALM-EDER-KREIS</v>
          </cell>
          <cell r="D122">
            <v>3570048</v>
          </cell>
          <cell r="E122">
            <v>396672</v>
          </cell>
          <cell r="F122">
            <v>3966720</v>
          </cell>
          <cell r="G122">
            <v>13907</v>
          </cell>
        </row>
        <row r="123">
          <cell r="A123" t="str">
            <v>HOMBERG (OHM), STADT</v>
          </cell>
          <cell r="B123">
            <v>6535009</v>
          </cell>
          <cell r="C123" t="str">
            <v>VOGELSBERGKREIS</v>
          </cell>
          <cell r="D123">
            <v>1463076</v>
          </cell>
          <cell r="E123">
            <v>162564</v>
          </cell>
          <cell r="F123">
            <v>1625640</v>
          </cell>
          <cell r="G123">
            <v>7568</v>
          </cell>
        </row>
        <row r="124">
          <cell r="A124" t="str">
            <v>HOSENFELD</v>
          </cell>
          <cell r="B124">
            <v>6631014</v>
          </cell>
          <cell r="C124" t="str">
            <v>LANDKREIS FULDA</v>
          </cell>
          <cell r="D124">
            <v>697509</v>
          </cell>
          <cell r="E124">
            <v>77501</v>
          </cell>
          <cell r="F124">
            <v>775010</v>
          </cell>
          <cell r="G124">
            <v>4629</v>
          </cell>
        </row>
        <row r="125">
          <cell r="A125" t="str">
            <v>HüNFELD, KONRAD-ZUSE-STADT</v>
          </cell>
          <cell r="B125">
            <v>6631015</v>
          </cell>
          <cell r="C125" t="str">
            <v>LANDKREIS FULDA</v>
          </cell>
          <cell r="D125">
            <v>3532194</v>
          </cell>
          <cell r="E125">
            <v>392466</v>
          </cell>
          <cell r="F125">
            <v>3924660</v>
          </cell>
          <cell r="G125">
            <v>15996</v>
          </cell>
        </row>
        <row r="126">
          <cell r="A126" t="str">
            <v>HüNFELDEN</v>
          </cell>
          <cell r="B126">
            <v>6533008</v>
          </cell>
          <cell r="C126" t="str">
            <v>LANDKREIS LIMBURG-WEILBURG</v>
          </cell>
          <cell r="D126">
            <v>2265705</v>
          </cell>
          <cell r="E126">
            <v>251745</v>
          </cell>
          <cell r="F126">
            <v>2517450</v>
          </cell>
          <cell r="G126">
            <v>9646</v>
          </cell>
        </row>
        <row r="127">
          <cell r="A127" t="str">
            <v>HüTTENBERG</v>
          </cell>
          <cell r="B127">
            <v>6532014</v>
          </cell>
          <cell r="C127" t="str">
            <v>LAHN-DILL-KREIS</v>
          </cell>
          <cell r="D127">
            <v>2227491</v>
          </cell>
          <cell r="E127">
            <v>247499</v>
          </cell>
          <cell r="F127">
            <v>2474990</v>
          </cell>
          <cell r="G127">
            <v>10731</v>
          </cell>
        </row>
        <row r="128">
          <cell r="A128" t="str">
            <v>IMMENHAUSEN, STADT</v>
          </cell>
          <cell r="B128">
            <v>6633014</v>
          </cell>
          <cell r="C128" t="str">
            <v>LANDKREIS KASSEL</v>
          </cell>
          <cell r="D128">
            <v>1320345</v>
          </cell>
          <cell r="E128">
            <v>146705</v>
          </cell>
          <cell r="F128">
            <v>1467050</v>
          </cell>
          <cell r="G128">
            <v>6868</v>
          </cell>
        </row>
        <row r="129">
          <cell r="A129" t="str">
            <v>JOSSGRUND</v>
          </cell>
          <cell r="B129">
            <v>6435016</v>
          </cell>
          <cell r="C129" t="str">
            <v>MAIN-KINZIG-KREIS</v>
          </cell>
          <cell r="D129">
            <v>750006</v>
          </cell>
          <cell r="E129">
            <v>83334</v>
          </cell>
          <cell r="F129">
            <v>833340</v>
          </cell>
          <cell r="G129">
            <v>3448</v>
          </cell>
        </row>
        <row r="130">
          <cell r="A130" t="str">
            <v>KALBACH</v>
          </cell>
          <cell r="B130">
            <v>6631016</v>
          </cell>
          <cell r="C130" t="str">
            <v>LANDKREIS FULDA</v>
          </cell>
          <cell r="D130">
            <v>1407789</v>
          </cell>
          <cell r="E130">
            <v>156421</v>
          </cell>
          <cell r="F130">
            <v>1564210</v>
          </cell>
          <cell r="G130">
            <v>6264</v>
          </cell>
        </row>
        <row r="131">
          <cell r="A131" t="str">
            <v>KASSEL, DOCUMENTA-STADT</v>
          </cell>
          <cell r="B131">
            <v>6611000</v>
          </cell>
          <cell r="D131">
            <v>23863932</v>
          </cell>
          <cell r="E131">
            <v>2651548</v>
          </cell>
          <cell r="F131">
            <v>26515480</v>
          </cell>
          <cell r="G131">
            <v>197984</v>
          </cell>
        </row>
        <row r="132">
          <cell r="A132" t="str">
            <v>KAUFUNGEN</v>
          </cell>
          <cell r="B132">
            <v>6633015</v>
          </cell>
          <cell r="C132" t="str">
            <v>LANDKREIS KASSEL</v>
          </cell>
          <cell r="D132">
            <v>2376450</v>
          </cell>
          <cell r="E132">
            <v>264050</v>
          </cell>
          <cell r="F132">
            <v>2640500</v>
          </cell>
          <cell r="G132">
            <v>12406</v>
          </cell>
        </row>
        <row r="133">
          <cell r="A133" t="str">
            <v>KELSTERBACH, STADT</v>
          </cell>
          <cell r="B133">
            <v>6433007</v>
          </cell>
          <cell r="C133" t="str">
            <v>LANDKREIS GROSS-GERAU</v>
          </cell>
          <cell r="D133">
            <v>750006</v>
          </cell>
          <cell r="E133">
            <v>83334</v>
          </cell>
          <cell r="F133">
            <v>833340</v>
          </cell>
          <cell r="G133">
            <v>15721</v>
          </cell>
        </row>
        <row r="134">
          <cell r="A134" t="str">
            <v>KIEDRICH</v>
          </cell>
          <cell r="B134">
            <v>6439009</v>
          </cell>
          <cell r="C134" t="str">
            <v>RHEINGAU-TAUNUS-KREIS</v>
          </cell>
          <cell r="D134">
            <v>750006</v>
          </cell>
          <cell r="E134">
            <v>83334</v>
          </cell>
          <cell r="F134">
            <v>833340</v>
          </cell>
          <cell r="G134">
            <v>4106</v>
          </cell>
        </row>
        <row r="135">
          <cell r="A135" t="str">
            <v>KIRCHHEIM</v>
          </cell>
          <cell r="B135">
            <v>6632011</v>
          </cell>
          <cell r="C135" t="str">
            <v>LANDKREIS HERSFELD-ROTENBURG</v>
          </cell>
          <cell r="D135">
            <v>820107</v>
          </cell>
          <cell r="E135">
            <v>91123</v>
          </cell>
          <cell r="F135">
            <v>911230</v>
          </cell>
          <cell r="G135">
            <v>4093</v>
          </cell>
        </row>
        <row r="136">
          <cell r="A136" t="str">
            <v>KIRTORF, STADT</v>
          </cell>
          <cell r="B136">
            <v>6535010</v>
          </cell>
          <cell r="C136" t="str">
            <v>VOGELSBERGKREIS</v>
          </cell>
          <cell r="D136">
            <v>693153</v>
          </cell>
          <cell r="E136">
            <v>77017</v>
          </cell>
          <cell r="F136">
            <v>770170</v>
          </cell>
          <cell r="G136">
            <v>3222</v>
          </cell>
        </row>
        <row r="137">
          <cell r="A137" t="str">
            <v>KöRLE</v>
          </cell>
          <cell r="B137">
            <v>6634012</v>
          </cell>
          <cell r="C137" t="str">
            <v>SCHWALM-EDER-KREIS</v>
          </cell>
          <cell r="D137">
            <v>750006</v>
          </cell>
          <cell r="E137">
            <v>83334</v>
          </cell>
          <cell r="F137">
            <v>833340</v>
          </cell>
          <cell r="G137">
            <v>2911</v>
          </cell>
        </row>
        <row r="138">
          <cell r="A138" t="str">
            <v>Korbach, Hansestadt, Kreisstadt</v>
          </cell>
          <cell r="B138">
            <v>6635015</v>
          </cell>
          <cell r="C138" t="str">
            <v>LANDKREIS WALDECK-FRANKENBERG</v>
          </cell>
          <cell r="D138">
            <v>5361399</v>
          </cell>
          <cell r="E138">
            <v>595711</v>
          </cell>
          <cell r="F138">
            <v>5957110</v>
          </cell>
          <cell r="G138">
            <v>23515</v>
          </cell>
        </row>
        <row r="139">
          <cell r="A139" t="str">
            <v>KüNZELL</v>
          </cell>
          <cell r="B139">
            <v>6631017</v>
          </cell>
          <cell r="C139" t="str">
            <v>LANDKREIS FULDA</v>
          </cell>
          <cell r="D139">
            <v>3772350</v>
          </cell>
          <cell r="E139">
            <v>419150</v>
          </cell>
          <cell r="F139">
            <v>4191500</v>
          </cell>
          <cell r="G139">
            <v>16322</v>
          </cell>
        </row>
        <row r="140">
          <cell r="A140" t="str">
            <v>LAHNAU</v>
          </cell>
          <cell r="B140">
            <v>6532015</v>
          </cell>
          <cell r="C140" t="str">
            <v>LAHN-DILL-KREIS</v>
          </cell>
          <cell r="D140">
            <v>1344825</v>
          </cell>
          <cell r="E140">
            <v>149425</v>
          </cell>
          <cell r="F140">
            <v>1494250</v>
          </cell>
          <cell r="G140">
            <v>8142</v>
          </cell>
        </row>
        <row r="141">
          <cell r="A141" t="str">
            <v>LAHNTAL</v>
          </cell>
          <cell r="B141">
            <v>6534012</v>
          </cell>
          <cell r="C141" t="str">
            <v>LANDKREIS MARBURG-BIEDENKOPF</v>
          </cell>
          <cell r="D141">
            <v>1318995</v>
          </cell>
          <cell r="E141">
            <v>146555</v>
          </cell>
          <cell r="F141">
            <v>1465550</v>
          </cell>
          <cell r="G141">
            <v>6874</v>
          </cell>
        </row>
        <row r="142">
          <cell r="A142" t="str">
            <v>LANDKREIS FULDA</v>
          </cell>
          <cell r="B142">
            <v>6631000</v>
          </cell>
          <cell r="D142">
            <v>23971752</v>
          </cell>
          <cell r="E142">
            <v>2663528</v>
          </cell>
          <cell r="F142">
            <v>26635280</v>
          </cell>
          <cell r="G142">
            <v>220132</v>
          </cell>
        </row>
        <row r="143">
          <cell r="A143" t="str">
            <v>LANDKREIS MARBURG-BIEDENKOPF</v>
          </cell>
          <cell r="B143">
            <v>6534000</v>
          </cell>
          <cell r="D143">
            <v>24283008</v>
          </cell>
          <cell r="E143">
            <v>2698112</v>
          </cell>
          <cell r="F143">
            <v>26981120</v>
          </cell>
          <cell r="G143">
            <v>245241</v>
          </cell>
        </row>
        <row r="144">
          <cell r="A144" t="str">
            <v>LANDKREIS WALDECK-FRANKENBERG</v>
          </cell>
          <cell r="B144">
            <v>6635000</v>
          </cell>
          <cell r="D144">
            <v>16316253</v>
          </cell>
          <cell r="E144">
            <v>1812917</v>
          </cell>
          <cell r="F144">
            <v>18129170</v>
          </cell>
          <cell r="G144">
            <v>157592</v>
          </cell>
        </row>
        <row r="145">
          <cell r="A145" t="str">
            <v>LANGGöNS</v>
          </cell>
          <cell r="B145">
            <v>6531009</v>
          </cell>
          <cell r="C145" t="str">
            <v>LANDKREIS GIESSEN</v>
          </cell>
          <cell r="D145">
            <v>2197125</v>
          </cell>
          <cell r="E145">
            <v>244125</v>
          </cell>
          <cell r="F145">
            <v>2441250</v>
          </cell>
          <cell r="G145">
            <v>11494</v>
          </cell>
        </row>
        <row r="146">
          <cell r="A146" t="str">
            <v>LAUBACH, STADT</v>
          </cell>
          <cell r="B146">
            <v>6531010</v>
          </cell>
          <cell r="C146" t="str">
            <v>LANDKREIS GIESSEN</v>
          </cell>
          <cell r="D146">
            <v>2628036</v>
          </cell>
          <cell r="E146">
            <v>292004</v>
          </cell>
          <cell r="F146">
            <v>2920040</v>
          </cell>
          <cell r="G146">
            <v>9632</v>
          </cell>
        </row>
        <row r="147">
          <cell r="A147" t="str">
            <v>LAUTERBACH (HESSEN), KREISSTADT</v>
          </cell>
          <cell r="B147">
            <v>6535011</v>
          </cell>
          <cell r="C147" t="str">
            <v>VOGELSBERGKREIS</v>
          </cell>
          <cell r="D147">
            <v>3399669</v>
          </cell>
          <cell r="E147">
            <v>377741</v>
          </cell>
          <cell r="F147">
            <v>3777410</v>
          </cell>
          <cell r="G147">
            <v>14119</v>
          </cell>
        </row>
        <row r="148">
          <cell r="A148" t="str">
            <v>LAUTERTAL (VOGELSBERG)</v>
          </cell>
          <cell r="B148">
            <v>6535012</v>
          </cell>
          <cell r="C148" t="str">
            <v>VOGELSBERGKREIS</v>
          </cell>
          <cell r="D148">
            <v>750006</v>
          </cell>
          <cell r="E148">
            <v>83334</v>
          </cell>
          <cell r="F148">
            <v>833340</v>
          </cell>
          <cell r="G148">
            <v>2367</v>
          </cell>
        </row>
        <row r="149">
          <cell r="A149" t="str">
            <v>LEUN, STADT</v>
          </cell>
          <cell r="B149">
            <v>6532016</v>
          </cell>
          <cell r="C149" t="str">
            <v>LAHN-DILL-KREIS</v>
          </cell>
          <cell r="D149">
            <v>1352970</v>
          </cell>
          <cell r="E149">
            <v>150330</v>
          </cell>
          <cell r="F149">
            <v>1503300</v>
          </cell>
          <cell r="G149">
            <v>5862</v>
          </cell>
        </row>
        <row r="150">
          <cell r="A150" t="str">
            <v>LICH, STADT</v>
          </cell>
          <cell r="B150">
            <v>6531011</v>
          </cell>
          <cell r="C150" t="str">
            <v>LANDKREIS GIESSEN</v>
          </cell>
          <cell r="D150">
            <v>2891691</v>
          </cell>
          <cell r="E150">
            <v>321299</v>
          </cell>
          <cell r="F150">
            <v>3212990</v>
          </cell>
          <cell r="G150">
            <v>13290</v>
          </cell>
        </row>
        <row r="151">
          <cell r="A151" t="str">
            <v>LICHTENFELS, STADT</v>
          </cell>
          <cell r="B151">
            <v>6635016</v>
          </cell>
          <cell r="C151" t="str">
            <v>LANDKREIS WALDECK-FRANKENBERG</v>
          </cell>
          <cell r="D151">
            <v>940815</v>
          </cell>
          <cell r="E151">
            <v>104535</v>
          </cell>
          <cell r="F151">
            <v>1045350</v>
          </cell>
          <cell r="G151">
            <v>4181</v>
          </cell>
        </row>
        <row r="152">
          <cell r="A152" t="str">
            <v>LIEBENAU, STADT</v>
          </cell>
          <cell r="B152">
            <v>6633016</v>
          </cell>
          <cell r="C152" t="str">
            <v>LANDKREIS KASSEL</v>
          </cell>
          <cell r="D152">
            <v>773631</v>
          </cell>
          <cell r="E152">
            <v>85959</v>
          </cell>
          <cell r="F152">
            <v>859590</v>
          </cell>
          <cell r="G152">
            <v>3123</v>
          </cell>
        </row>
        <row r="153">
          <cell r="A153" t="str">
            <v>LIEDERBACH AM TAUNUS</v>
          </cell>
          <cell r="B153">
            <v>6436010</v>
          </cell>
          <cell r="C153" t="str">
            <v>MAIN-TAUNUS-KREIS</v>
          </cell>
          <cell r="D153">
            <v>750006</v>
          </cell>
          <cell r="E153">
            <v>83334</v>
          </cell>
          <cell r="F153">
            <v>833340</v>
          </cell>
          <cell r="G153">
            <v>8939</v>
          </cell>
        </row>
        <row r="154">
          <cell r="A154" t="str">
            <v>LIMBURG AN DER LAHN, KREISSTADT</v>
          </cell>
          <cell r="B154">
            <v>6533009</v>
          </cell>
          <cell r="C154" t="str">
            <v>LANDKREIS LIMBURG-WEILBURG</v>
          </cell>
          <cell r="D154">
            <v>750006</v>
          </cell>
          <cell r="E154">
            <v>83334</v>
          </cell>
          <cell r="F154">
            <v>833340</v>
          </cell>
          <cell r="G154">
            <v>34255</v>
          </cell>
        </row>
        <row r="155">
          <cell r="A155" t="str">
            <v>LIMESHAIN</v>
          </cell>
          <cell r="B155">
            <v>6440014</v>
          </cell>
          <cell r="C155" t="str">
            <v>WETTERAUKREIS</v>
          </cell>
          <cell r="D155">
            <v>982566</v>
          </cell>
          <cell r="E155">
            <v>109174</v>
          </cell>
          <cell r="F155">
            <v>1091740</v>
          </cell>
          <cell r="G155">
            <v>5480</v>
          </cell>
        </row>
        <row r="156">
          <cell r="A156" t="str">
            <v>LINDEN, STADT</v>
          </cell>
          <cell r="B156">
            <v>6531012</v>
          </cell>
          <cell r="C156" t="str">
            <v>LANDKREIS GIESSEN</v>
          </cell>
          <cell r="D156">
            <v>750006</v>
          </cell>
          <cell r="E156">
            <v>83334</v>
          </cell>
          <cell r="F156">
            <v>833340</v>
          </cell>
          <cell r="G156">
            <v>12747</v>
          </cell>
        </row>
        <row r="157">
          <cell r="A157" t="str">
            <v>LINDENFELS, STADT</v>
          </cell>
          <cell r="B157">
            <v>6431015</v>
          </cell>
          <cell r="C157" t="str">
            <v>LANDKREIS BERGSTRASSE</v>
          </cell>
          <cell r="D157">
            <v>700002</v>
          </cell>
          <cell r="E157">
            <v>77778</v>
          </cell>
          <cell r="F157">
            <v>777780</v>
          </cell>
          <cell r="G157">
            <v>5086</v>
          </cell>
        </row>
        <row r="158">
          <cell r="A158" t="str">
            <v>LINSENGERICHT</v>
          </cell>
          <cell r="B158">
            <v>6435018</v>
          </cell>
          <cell r="C158" t="str">
            <v>MAIN-KINZIG-KREIS</v>
          </cell>
          <cell r="D158">
            <v>1931931</v>
          </cell>
          <cell r="E158">
            <v>214659</v>
          </cell>
          <cell r="F158">
            <v>2146590</v>
          </cell>
          <cell r="G158">
            <v>9944</v>
          </cell>
        </row>
        <row r="159">
          <cell r="A159" t="str">
            <v>LOHFELDEN</v>
          </cell>
          <cell r="B159">
            <v>6633017</v>
          </cell>
          <cell r="C159" t="str">
            <v>LANDKREIS KASSEL</v>
          </cell>
          <cell r="D159">
            <v>2595492</v>
          </cell>
          <cell r="E159">
            <v>288388</v>
          </cell>
          <cell r="F159">
            <v>2883880</v>
          </cell>
          <cell r="G159">
            <v>13591</v>
          </cell>
        </row>
        <row r="160">
          <cell r="A160" t="str">
            <v>LORCH, STADT</v>
          </cell>
          <cell r="B160">
            <v>6439010</v>
          </cell>
          <cell r="C160" t="str">
            <v>RHEINGAU-TAUNUS-KREIS</v>
          </cell>
          <cell r="D160">
            <v>903807</v>
          </cell>
          <cell r="E160">
            <v>100423</v>
          </cell>
          <cell r="F160">
            <v>1004230</v>
          </cell>
          <cell r="G160">
            <v>4056</v>
          </cell>
        </row>
        <row r="161">
          <cell r="A161" t="str">
            <v>LORSCH, KAROLINGERSTADT</v>
          </cell>
          <cell r="B161">
            <v>6431016</v>
          </cell>
          <cell r="C161" t="str">
            <v>LANDKREIS BERGSTRASSE</v>
          </cell>
          <cell r="D161">
            <v>3073446</v>
          </cell>
          <cell r="E161">
            <v>341494</v>
          </cell>
          <cell r="F161">
            <v>3414940</v>
          </cell>
          <cell r="G161">
            <v>13515</v>
          </cell>
        </row>
        <row r="162">
          <cell r="A162" t="str">
            <v>LUDWIGSAU</v>
          </cell>
          <cell r="B162">
            <v>6632012</v>
          </cell>
          <cell r="C162" t="str">
            <v>LANDKREIS HERSFELD-ROTENBURG</v>
          </cell>
          <cell r="D162">
            <v>1434303</v>
          </cell>
          <cell r="E162">
            <v>159367</v>
          </cell>
          <cell r="F162">
            <v>1593670</v>
          </cell>
          <cell r="G162">
            <v>5530</v>
          </cell>
        </row>
        <row r="163">
          <cell r="A163" t="str">
            <v>LüTZELBACH</v>
          </cell>
          <cell r="B163">
            <v>6437010</v>
          </cell>
          <cell r="C163" t="str">
            <v>ODENWALDKREIS</v>
          </cell>
          <cell r="D163">
            <v>1621071</v>
          </cell>
          <cell r="E163">
            <v>180119</v>
          </cell>
          <cell r="F163">
            <v>1801190</v>
          </cell>
          <cell r="G163">
            <v>6910</v>
          </cell>
        </row>
        <row r="164">
          <cell r="A164" t="str">
            <v>MAINHAUSEN</v>
          </cell>
          <cell r="B164">
            <v>6438007</v>
          </cell>
          <cell r="C164" t="str">
            <v>LANDKREIS OFFENBACH</v>
          </cell>
          <cell r="D164">
            <v>750006</v>
          </cell>
          <cell r="E164">
            <v>83334</v>
          </cell>
          <cell r="F164">
            <v>833340</v>
          </cell>
          <cell r="G164">
            <v>9211</v>
          </cell>
        </row>
        <row r="165">
          <cell r="A165" t="str">
            <v>MAINTAL, STADT</v>
          </cell>
          <cell r="B165">
            <v>6435019</v>
          </cell>
          <cell r="C165" t="str">
            <v>MAIN-KINZIG-KREIS</v>
          </cell>
          <cell r="D165">
            <v>8347959</v>
          </cell>
          <cell r="E165">
            <v>927551</v>
          </cell>
          <cell r="F165">
            <v>9275510</v>
          </cell>
          <cell r="G165">
            <v>38208</v>
          </cell>
        </row>
        <row r="166">
          <cell r="A166" t="str">
            <v>MALSFELD</v>
          </cell>
          <cell r="B166">
            <v>6634013</v>
          </cell>
          <cell r="C166" t="str">
            <v>SCHWALM-EDER-KREIS</v>
          </cell>
          <cell r="D166">
            <v>750006</v>
          </cell>
          <cell r="E166">
            <v>83334</v>
          </cell>
          <cell r="F166">
            <v>833340</v>
          </cell>
          <cell r="G166">
            <v>3964</v>
          </cell>
        </row>
        <row r="167">
          <cell r="A167" t="str">
            <v>MARBURG, UNIVERSITäTSSTADT</v>
          </cell>
          <cell r="B167">
            <v>6534014</v>
          </cell>
          <cell r="C167" t="str">
            <v>LANDKREIS MARBURG-BIEDENKOPF</v>
          </cell>
          <cell r="D167">
            <v>10151091</v>
          </cell>
          <cell r="E167">
            <v>1127899</v>
          </cell>
          <cell r="F167">
            <v>11278990</v>
          </cell>
          <cell r="G167">
            <v>73836</v>
          </cell>
        </row>
        <row r="168">
          <cell r="A168" t="str">
            <v>MEIßNER</v>
          </cell>
          <cell r="B168">
            <v>6636008</v>
          </cell>
          <cell r="C168" t="str">
            <v>WERRA-MEISSNER-KREIS</v>
          </cell>
          <cell r="D168">
            <v>750006</v>
          </cell>
          <cell r="E168">
            <v>83334</v>
          </cell>
          <cell r="F168">
            <v>833340</v>
          </cell>
          <cell r="G168">
            <v>3055</v>
          </cell>
        </row>
        <row r="169">
          <cell r="A169" t="str">
            <v>MELSUNGEN, STADT</v>
          </cell>
          <cell r="B169">
            <v>6634014</v>
          </cell>
          <cell r="C169" t="str">
            <v>SCHWALM-EDER-KREIS</v>
          </cell>
          <cell r="D169">
            <v>2235780</v>
          </cell>
          <cell r="E169">
            <v>248420</v>
          </cell>
          <cell r="F169">
            <v>2484200</v>
          </cell>
          <cell r="G169">
            <v>13381</v>
          </cell>
        </row>
        <row r="170">
          <cell r="A170" t="str">
            <v>MENGERSKIRCHEN, MARKTFLECKEN</v>
          </cell>
          <cell r="B170">
            <v>6533011</v>
          </cell>
          <cell r="C170" t="str">
            <v>LANDKREIS LIMBURG-WEILBURG</v>
          </cell>
          <cell r="D170">
            <v>1214334</v>
          </cell>
          <cell r="E170">
            <v>134926</v>
          </cell>
          <cell r="F170">
            <v>1349260</v>
          </cell>
          <cell r="G170">
            <v>5787</v>
          </cell>
        </row>
        <row r="171">
          <cell r="A171" t="str">
            <v>MICHELSTADT, STADT</v>
          </cell>
          <cell r="B171">
            <v>6437011</v>
          </cell>
          <cell r="C171" t="str">
            <v>ODENWALDKREIS</v>
          </cell>
          <cell r="D171">
            <v>4135599</v>
          </cell>
          <cell r="E171">
            <v>459511</v>
          </cell>
          <cell r="F171">
            <v>4595110</v>
          </cell>
          <cell r="G171">
            <v>16642</v>
          </cell>
        </row>
        <row r="172">
          <cell r="A172" t="str">
            <v>MITTENAAR</v>
          </cell>
          <cell r="B172">
            <v>6532017</v>
          </cell>
          <cell r="C172" t="str">
            <v>LAHN-DILL-KREIS</v>
          </cell>
          <cell r="D172">
            <v>898227</v>
          </cell>
          <cell r="E172">
            <v>99803</v>
          </cell>
          <cell r="F172">
            <v>998030</v>
          </cell>
          <cell r="G172">
            <v>4850</v>
          </cell>
        </row>
        <row r="173">
          <cell r="A173" t="str">
            <v>MODAUTAL</v>
          </cell>
          <cell r="B173">
            <v>6432013</v>
          </cell>
          <cell r="C173" t="str">
            <v>LANDKREIS DARMSTADT-DIEBURG</v>
          </cell>
          <cell r="D173">
            <v>961353</v>
          </cell>
          <cell r="E173">
            <v>106817</v>
          </cell>
          <cell r="F173">
            <v>1068170</v>
          </cell>
          <cell r="G173">
            <v>5100</v>
          </cell>
        </row>
        <row r="174">
          <cell r="A174" t="str">
            <v>MOSSAUTAL</v>
          </cell>
          <cell r="B174">
            <v>6437012</v>
          </cell>
          <cell r="C174" t="str">
            <v>ODENWALDKREIS</v>
          </cell>
          <cell r="D174">
            <v>750006</v>
          </cell>
          <cell r="E174">
            <v>83334</v>
          </cell>
          <cell r="F174">
            <v>833340</v>
          </cell>
          <cell r="G174">
            <v>2451</v>
          </cell>
        </row>
        <row r="175">
          <cell r="A175" t="str">
            <v>MÜCKE</v>
          </cell>
          <cell r="B175">
            <v>6535013</v>
          </cell>
          <cell r="C175" t="str">
            <v>VOGELSBERGKREIS</v>
          </cell>
          <cell r="D175">
            <v>1870065</v>
          </cell>
          <cell r="E175">
            <v>207785</v>
          </cell>
          <cell r="F175">
            <v>2077850</v>
          </cell>
          <cell r="G175">
            <v>9348</v>
          </cell>
        </row>
        <row r="176">
          <cell r="A176" t="str">
            <v>MüHLTAL</v>
          </cell>
          <cell r="B176">
            <v>6432014</v>
          </cell>
          <cell r="C176" t="str">
            <v>LANDKREIS DARMSTADT-DIEBURG</v>
          </cell>
          <cell r="D176">
            <v>2259072</v>
          </cell>
          <cell r="E176">
            <v>251008</v>
          </cell>
          <cell r="F176">
            <v>2510080</v>
          </cell>
          <cell r="G176">
            <v>13753</v>
          </cell>
        </row>
        <row r="177">
          <cell r="A177" t="str">
            <v>MüNSTER</v>
          </cell>
          <cell r="B177">
            <v>6432015</v>
          </cell>
          <cell r="C177" t="str">
            <v>LANDKREIS DARMSTADT-DIEBURG</v>
          </cell>
          <cell r="D177">
            <v>3208140</v>
          </cell>
          <cell r="E177">
            <v>356460</v>
          </cell>
          <cell r="F177">
            <v>3564600</v>
          </cell>
          <cell r="G177">
            <v>14076</v>
          </cell>
        </row>
        <row r="178">
          <cell r="A178" t="str">
            <v>MüNZENBERG, STADT</v>
          </cell>
          <cell r="B178">
            <v>6440015</v>
          </cell>
          <cell r="C178" t="str">
            <v>WETTERAUKREIS</v>
          </cell>
          <cell r="D178">
            <v>947799</v>
          </cell>
          <cell r="E178">
            <v>105311</v>
          </cell>
          <cell r="F178">
            <v>1053110</v>
          </cell>
          <cell r="G178">
            <v>5596</v>
          </cell>
        </row>
        <row r="179">
          <cell r="A179" t="str">
            <v>NAUHEIM</v>
          </cell>
          <cell r="B179">
            <v>6433009</v>
          </cell>
          <cell r="C179" t="str">
            <v>LANDKREIS GROSS-GERAU</v>
          </cell>
          <cell r="D179">
            <v>2057625</v>
          </cell>
          <cell r="E179">
            <v>228625</v>
          </cell>
          <cell r="F179">
            <v>2286250</v>
          </cell>
          <cell r="G179">
            <v>10510</v>
          </cell>
        </row>
        <row r="180">
          <cell r="A180" t="str">
            <v>NECKARSTEINACH, STADT</v>
          </cell>
          <cell r="B180">
            <v>6431018</v>
          </cell>
          <cell r="C180" t="str">
            <v>LANDKREIS BERGSTRASSE</v>
          </cell>
          <cell r="D180">
            <v>750636</v>
          </cell>
          <cell r="E180">
            <v>83404</v>
          </cell>
          <cell r="F180">
            <v>834040</v>
          </cell>
          <cell r="G180">
            <v>3889</v>
          </cell>
        </row>
        <row r="181">
          <cell r="A181" t="str">
            <v>NEUBERG</v>
          </cell>
          <cell r="B181">
            <v>6435020</v>
          </cell>
          <cell r="C181" t="str">
            <v>MAIN-KINZIG-KREIS</v>
          </cell>
          <cell r="D181">
            <v>873747</v>
          </cell>
          <cell r="E181">
            <v>97083</v>
          </cell>
          <cell r="F181">
            <v>970830</v>
          </cell>
          <cell r="G181">
            <v>5346</v>
          </cell>
        </row>
        <row r="182">
          <cell r="A182" t="str">
            <v>NEU-EICHENBERG</v>
          </cell>
          <cell r="B182">
            <v>6636009</v>
          </cell>
          <cell r="C182" t="str">
            <v>WERRA-MEISSNER-KREIS</v>
          </cell>
          <cell r="D182">
            <v>750006</v>
          </cell>
          <cell r="E182">
            <v>83334</v>
          </cell>
          <cell r="F182">
            <v>833340</v>
          </cell>
          <cell r="G182">
            <v>1848</v>
          </cell>
        </row>
        <row r="183">
          <cell r="A183" t="str">
            <v>NEUENSTEIN</v>
          </cell>
          <cell r="B183">
            <v>6632014</v>
          </cell>
          <cell r="C183" t="str">
            <v>LANDKREIS HERSFELD-ROTENBURG</v>
          </cell>
          <cell r="D183">
            <v>750006</v>
          </cell>
          <cell r="E183">
            <v>83334</v>
          </cell>
          <cell r="F183">
            <v>833340</v>
          </cell>
          <cell r="G183">
            <v>3016</v>
          </cell>
        </row>
        <row r="184">
          <cell r="A184" t="str">
            <v>NEUHOF</v>
          </cell>
          <cell r="B184">
            <v>6631018</v>
          </cell>
          <cell r="C184" t="str">
            <v>LANDKREIS FULDA</v>
          </cell>
          <cell r="D184">
            <v>2096793</v>
          </cell>
          <cell r="E184">
            <v>232977</v>
          </cell>
          <cell r="F184">
            <v>2329770</v>
          </cell>
          <cell r="G184">
            <v>10838</v>
          </cell>
        </row>
        <row r="185">
          <cell r="A185" t="str">
            <v>NEUSTADT (HESSEN), STADT</v>
          </cell>
          <cell r="B185">
            <v>6534016</v>
          </cell>
          <cell r="C185" t="str">
            <v>LANDKREIS MARBURG-BIEDENKOPF</v>
          </cell>
          <cell r="D185">
            <v>2497932</v>
          </cell>
          <cell r="E185">
            <v>277548</v>
          </cell>
          <cell r="F185">
            <v>2775480</v>
          </cell>
          <cell r="G185">
            <v>9811</v>
          </cell>
        </row>
        <row r="186">
          <cell r="A186" t="str">
            <v>NIDDATAL, STADT</v>
          </cell>
          <cell r="B186">
            <v>6440017</v>
          </cell>
          <cell r="C186" t="str">
            <v>WETTERAUKREIS</v>
          </cell>
          <cell r="D186">
            <v>2059326</v>
          </cell>
          <cell r="E186">
            <v>228814</v>
          </cell>
          <cell r="F186">
            <v>2288140</v>
          </cell>
          <cell r="G186">
            <v>9470</v>
          </cell>
        </row>
        <row r="187">
          <cell r="A187" t="str">
            <v>Niederaula, Marktgemeinde</v>
          </cell>
          <cell r="B187">
            <v>6632015</v>
          </cell>
          <cell r="C187" t="str">
            <v>LANDKREIS HERSFELD-ROTENBURG</v>
          </cell>
          <cell r="D187">
            <v>1073340</v>
          </cell>
          <cell r="E187">
            <v>119260</v>
          </cell>
          <cell r="F187">
            <v>1192600</v>
          </cell>
          <cell r="G187">
            <v>5377</v>
          </cell>
        </row>
        <row r="188">
          <cell r="A188" t="str">
            <v>NIEDERDORFELDEN</v>
          </cell>
          <cell r="B188">
            <v>6435022</v>
          </cell>
          <cell r="C188" t="str">
            <v>MAIN-KINZIG-KREIS</v>
          </cell>
          <cell r="D188">
            <v>750006</v>
          </cell>
          <cell r="E188">
            <v>83334</v>
          </cell>
          <cell r="F188">
            <v>833340</v>
          </cell>
          <cell r="G188">
            <v>3816</v>
          </cell>
        </row>
        <row r="189">
          <cell r="A189" t="str">
            <v>NIESTETAL</v>
          </cell>
          <cell r="B189">
            <v>6633020</v>
          </cell>
          <cell r="C189" t="str">
            <v>LANDKREIS KASSEL</v>
          </cell>
          <cell r="D189">
            <v>750006</v>
          </cell>
          <cell r="E189">
            <v>83334</v>
          </cell>
          <cell r="F189">
            <v>833340</v>
          </cell>
          <cell r="G189">
            <v>10940</v>
          </cell>
        </row>
        <row r="190">
          <cell r="A190" t="str">
            <v>NüSTTAL</v>
          </cell>
          <cell r="B190">
            <v>6631019</v>
          </cell>
          <cell r="C190" t="str">
            <v>LANDKREIS FULDA</v>
          </cell>
          <cell r="D190">
            <v>750006</v>
          </cell>
          <cell r="E190">
            <v>83334</v>
          </cell>
          <cell r="F190">
            <v>833340</v>
          </cell>
          <cell r="G190">
            <v>2801</v>
          </cell>
        </row>
        <row r="191">
          <cell r="A191" t="str">
            <v>OBER-MöRLEN</v>
          </cell>
          <cell r="B191">
            <v>6440018</v>
          </cell>
          <cell r="C191" t="str">
            <v>WETTERAUKREIS</v>
          </cell>
          <cell r="D191">
            <v>750006</v>
          </cell>
          <cell r="E191">
            <v>83334</v>
          </cell>
          <cell r="F191">
            <v>833340</v>
          </cell>
          <cell r="G191">
            <v>5720</v>
          </cell>
        </row>
        <row r="192">
          <cell r="A192" t="str">
            <v>OBER-RAMSTADT, STADT</v>
          </cell>
          <cell r="B192">
            <v>6432016</v>
          </cell>
          <cell r="C192" t="str">
            <v>LANDKREIS DARMSTADT-DIEBURG</v>
          </cell>
          <cell r="D192">
            <v>2663730</v>
          </cell>
          <cell r="E192">
            <v>295970</v>
          </cell>
          <cell r="F192">
            <v>2959700</v>
          </cell>
          <cell r="G192">
            <v>15029</v>
          </cell>
        </row>
        <row r="193">
          <cell r="A193" t="str">
            <v>OBERWESER</v>
          </cell>
          <cell r="B193">
            <v>6633021</v>
          </cell>
          <cell r="C193" t="str">
            <v>LANDKREIS KASSEL</v>
          </cell>
          <cell r="D193">
            <v>750411</v>
          </cell>
          <cell r="E193">
            <v>83379</v>
          </cell>
          <cell r="F193">
            <v>833790</v>
          </cell>
          <cell r="G193">
            <v>3269</v>
          </cell>
        </row>
        <row r="194">
          <cell r="A194" t="str">
            <v>OBERZENT</v>
          </cell>
          <cell r="B194">
            <v>6437016</v>
          </cell>
          <cell r="C194" t="str">
            <v>ODENWALDKREIS</v>
          </cell>
          <cell r="D194">
            <v>2570616</v>
          </cell>
          <cell r="E194">
            <v>285624</v>
          </cell>
          <cell r="F194">
            <v>2856240</v>
          </cell>
          <cell r="G194">
            <v>10248</v>
          </cell>
        </row>
        <row r="195">
          <cell r="A195" t="str">
            <v>OTZBERG</v>
          </cell>
          <cell r="B195">
            <v>6432017</v>
          </cell>
          <cell r="C195" t="str">
            <v>LANDKREIS DARMSTADT-DIEBURG</v>
          </cell>
          <cell r="D195">
            <v>1159515</v>
          </cell>
          <cell r="E195">
            <v>128835</v>
          </cell>
          <cell r="F195">
            <v>1288350</v>
          </cell>
          <cell r="G195">
            <v>6360</v>
          </cell>
        </row>
        <row r="196">
          <cell r="A196" t="str">
            <v>PETERSBERG</v>
          </cell>
          <cell r="B196">
            <v>6631020</v>
          </cell>
          <cell r="C196" t="str">
            <v>LANDKREIS FULDA</v>
          </cell>
          <cell r="D196">
            <v>750006</v>
          </cell>
          <cell r="E196">
            <v>83334</v>
          </cell>
          <cell r="F196">
            <v>833340</v>
          </cell>
          <cell r="G196">
            <v>15344</v>
          </cell>
        </row>
        <row r="197">
          <cell r="A197" t="str">
            <v>PFUNGSTADT, STADT</v>
          </cell>
          <cell r="B197">
            <v>6432018</v>
          </cell>
          <cell r="C197" t="str">
            <v>LANDKREIS DARMSTADT-DIEBURG</v>
          </cell>
          <cell r="D197">
            <v>5487759</v>
          </cell>
          <cell r="E197">
            <v>609751</v>
          </cell>
          <cell r="F197">
            <v>6097510</v>
          </cell>
          <cell r="G197">
            <v>24548</v>
          </cell>
        </row>
        <row r="198">
          <cell r="A198" t="str">
            <v>POHLHEIM, STADT</v>
          </cell>
          <cell r="B198">
            <v>6531014</v>
          </cell>
          <cell r="C198" t="str">
            <v>LANDKREIS GIESSEN</v>
          </cell>
          <cell r="D198">
            <v>4077387</v>
          </cell>
          <cell r="E198">
            <v>453043</v>
          </cell>
          <cell r="F198">
            <v>4530430</v>
          </cell>
          <cell r="G198">
            <v>17890</v>
          </cell>
        </row>
        <row r="199">
          <cell r="A199" t="str">
            <v>POPPENHAUSEN (WASSERKUPPE)</v>
          </cell>
          <cell r="B199">
            <v>6631021</v>
          </cell>
          <cell r="C199" t="str">
            <v>LANDKREIS FULDA</v>
          </cell>
          <cell r="D199">
            <v>400005</v>
          </cell>
          <cell r="E199">
            <v>44445</v>
          </cell>
          <cell r="F199">
            <v>444450</v>
          </cell>
          <cell r="G199">
            <v>2569</v>
          </cell>
        </row>
        <row r="200">
          <cell r="A200" t="str">
            <v>RANSTADT</v>
          </cell>
          <cell r="B200">
            <v>6440020</v>
          </cell>
          <cell r="C200" t="str">
            <v>WETTERAUKREIS</v>
          </cell>
          <cell r="D200">
            <v>942282</v>
          </cell>
          <cell r="E200">
            <v>104698</v>
          </cell>
          <cell r="F200">
            <v>1046980</v>
          </cell>
          <cell r="G200">
            <v>5077</v>
          </cell>
        </row>
        <row r="201">
          <cell r="A201" t="str">
            <v>Rasdorf, Point-Alpha-Gemeinde</v>
          </cell>
          <cell r="B201">
            <v>6631022</v>
          </cell>
          <cell r="C201" t="str">
            <v>LANDKREIS FULDA</v>
          </cell>
          <cell r="D201">
            <v>750006</v>
          </cell>
          <cell r="E201">
            <v>83334</v>
          </cell>
          <cell r="F201">
            <v>833340</v>
          </cell>
          <cell r="G201">
            <v>1640</v>
          </cell>
        </row>
        <row r="202">
          <cell r="A202" t="str">
            <v>REICHELSHEIM (ODENWALD)</v>
          </cell>
          <cell r="B202">
            <v>6437013</v>
          </cell>
          <cell r="C202" t="str">
            <v>ODENWALDKREIS</v>
          </cell>
          <cell r="D202">
            <v>1862352</v>
          </cell>
          <cell r="E202">
            <v>206928</v>
          </cell>
          <cell r="F202">
            <v>2069280</v>
          </cell>
          <cell r="G202">
            <v>8540</v>
          </cell>
        </row>
        <row r="203">
          <cell r="A203" t="str">
            <v>REICHELSHEIM (WETTERAU), STADT</v>
          </cell>
          <cell r="B203">
            <v>6440021</v>
          </cell>
          <cell r="C203" t="str">
            <v>WETTERAUKREIS</v>
          </cell>
          <cell r="D203">
            <v>1302615</v>
          </cell>
          <cell r="E203">
            <v>144735</v>
          </cell>
          <cell r="F203">
            <v>1447350</v>
          </cell>
          <cell r="G203">
            <v>6856</v>
          </cell>
        </row>
        <row r="204">
          <cell r="A204" t="str">
            <v>REINHEIM, STADT</v>
          </cell>
          <cell r="B204">
            <v>6432019</v>
          </cell>
          <cell r="C204" t="str">
            <v>LANDKREIS DARMSTADT-DIEBURG</v>
          </cell>
          <cell r="D204">
            <v>2720610</v>
          </cell>
          <cell r="E204">
            <v>302290</v>
          </cell>
          <cell r="F204">
            <v>3022900</v>
          </cell>
          <cell r="G204">
            <v>16277</v>
          </cell>
        </row>
        <row r="205">
          <cell r="A205" t="str">
            <v>REISKIRCHEN</v>
          </cell>
          <cell r="B205">
            <v>6531016</v>
          </cell>
          <cell r="C205" t="str">
            <v>LANDKREIS GIESSEN</v>
          </cell>
          <cell r="D205">
            <v>2116836</v>
          </cell>
          <cell r="E205">
            <v>235204</v>
          </cell>
          <cell r="F205">
            <v>2352040</v>
          </cell>
          <cell r="G205">
            <v>10298</v>
          </cell>
        </row>
        <row r="206">
          <cell r="A206" t="str">
            <v>RIMBACH</v>
          </cell>
          <cell r="B206">
            <v>6431019</v>
          </cell>
          <cell r="C206" t="str">
            <v>LANDKREIS BERGSTRASSE</v>
          </cell>
          <cell r="D206">
            <v>1788894</v>
          </cell>
          <cell r="E206">
            <v>198766</v>
          </cell>
          <cell r="F206">
            <v>1987660</v>
          </cell>
          <cell r="G206">
            <v>8571</v>
          </cell>
        </row>
        <row r="207">
          <cell r="A207" t="str">
            <v>ROCKENBERG</v>
          </cell>
          <cell r="B207">
            <v>6440022</v>
          </cell>
          <cell r="C207" t="str">
            <v>WETTERAUKREIS</v>
          </cell>
          <cell r="D207">
            <v>750006</v>
          </cell>
          <cell r="E207">
            <v>83334</v>
          </cell>
          <cell r="F207">
            <v>833340</v>
          </cell>
          <cell r="G207">
            <v>4361</v>
          </cell>
        </row>
        <row r="208">
          <cell r="A208" t="str">
            <v>RODENBACH</v>
          </cell>
          <cell r="B208">
            <v>6435023</v>
          </cell>
          <cell r="C208" t="str">
            <v>MAIN-KINZIG-KREIS</v>
          </cell>
          <cell r="D208">
            <v>2151450</v>
          </cell>
          <cell r="E208">
            <v>239050</v>
          </cell>
          <cell r="F208">
            <v>2390500</v>
          </cell>
          <cell r="G208">
            <v>11176</v>
          </cell>
        </row>
        <row r="209">
          <cell r="A209" t="str">
            <v>ROMROD, STADT</v>
          </cell>
          <cell r="B209">
            <v>6535014</v>
          </cell>
          <cell r="C209" t="str">
            <v>VOGELSBERGKREIS</v>
          </cell>
          <cell r="D209">
            <v>750006</v>
          </cell>
          <cell r="E209">
            <v>83334</v>
          </cell>
          <cell r="F209">
            <v>833340</v>
          </cell>
          <cell r="G209">
            <v>2729</v>
          </cell>
        </row>
        <row r="210">
          <cell r="A210" t="str">
            <v>Rosbach Vor Der Höhe, Stadt</v>
          </cell>
          <cell r="B210">
            <v>6440023</v>
          </cell>
          <cell r="C210" t="str">
            <v>WETTERAUKREIS</v>
          </cell>
          <cell r="D210">
            <v>1757259</v>
          </cell>
          <cell r="E210">
            <v>195251</v>
          </cell>
          <cell r="F210">
            <v>1952510</v>
          </cell>
          <cell r="G210">
            <v>12250</v>
          </cell>
        </row>
        <row r="211">
          <cell r="A211" t="str">
            <v>ROSENTHAL, STADT</v>
          </cell>
          <cell r="B211">
            <v>6635017</v>
          </cell>
          <cell r="C211" t="str">
            <v>LANDKREIS WALDECK-FRANKENBERG</v>
          </cell>
          <cell r="D211">
            <v>750006</v>
          </cell>
          <cell r="E211">
            <v>83334</v>
          </cell>
          <cell r="F211">
            <v>833340</v>
          </cell>
          <cell r="G211">
            <v>2213</v>
          </cell>
        </row>
        <row r="212">
          <cell r="A212" t="str">
            <v>ROßDORF</v>
          </cell>
          <cell r="B212">
            <v>6432020</v>
          </cell>
          <cell r="C212" t="str">
            <v>LANDKREIS DARMSTADT-DIEBURG</v>
          </cell>
          <cell r="D212">
            <v>1843425</v>
          </cell>
          <cell r="E212">
            <v>204825</v>
          </cell>
          <cell r="F212">
            <v>2048250</v>
          </cell>
          <cell r="G212">
            <v>12250</v>
          </cell>
        </row>
        <row r="213">
          <cell r="A213" t="str">
            <v>SCHAAFHEIM</v>
          </cell>
          <cell r="B213">
            <v>6432021</v>
          </cell>
          <cell r="C213" t="str">
            <v>LANDKREIS DARMSTADT-DIEBURG</v>
          </cell>
          <cell r="D213">
            <v>2119275</v>
          </cell>
          <cell r="E213">
            <v>235475</v>
          </cell>
          <cell r="F213">
            <v>2354750</v>
          </cell>
          <cell r="G213">
            <v>9221</v>
          </cell>
        </row>
        <row r="214">
          <cell r="A214" t="str">
            <v>SCHAUENBURG</v>
          </cell>
          <cell r="B214">
            <v>6633023</v>
          </cell>
          <cell r="C214" t="str">
            <v>LANDKREIS KASSEL</v>
          </cell>
          <cell r="D214">
            <v>2348946</v>
          </cell>
          <cell r="E214">
            <v>260994</v>
          </cell>
          <cell r="F214">
            <v>2609940</v>
          </cell>
          <cell r="G214">
            <v>10140</v>
          </cell>
        </row>
        <row r="215">
          <cell r="A215" t="str">
            <v>SCHENKLENGSFELD</v>
          </cell>
          <cell r="B215">
            <v>6632019</v>
          </cell>
          <cell r="C215" t="str">
            <v>LANDKREIS HERSFELD-ROTENBURG</v>
          </cell>
          <cell r="D215">
            <v>1042137</v>
          </cell>
          <cell r="E215">
            <v>115793</v>
          </cell>
          <cell r="F215">
            <v>1157930</v>
          </cell>
          <cell r="G215">
            <v>4527</v>
          </cell>
        </row>
        <row r="216">
          <cell r="A216" t="str">
            <v>SCHLANGENBAD</v>
          </cell>
          <cell r="B216">
            <v>6439014</v>
          </cell>
          <cell r="C216" t="str">
            <v>RHEINGAU-TAUNUS-KREIS</v>
          </cell>
          <cell r="D216">
            <v>750006</v>
          </cell>
          <cell r="E216">
            <v>83334</v>
          </cell>
          <cell r="F216">
            <v>833340</v>
          </cell>
          <cell r="G216">
            <v>6290</v>
          </cell>
        </row>
        <row r="217">
          <cell r="A217" t="str">
            <v>SCHLITZ, STADT</v>
          </cell>
          <cell r="B217">
            <v>6535015</v>
          </cell>
          <cell r="C217" t="str">
            <v>VOGELSBERGKREIS</v>
          </cell>
          <cell r="D217">
            <v>2368665</v>
          </cell>
          <cell r="E217">
            <v>263185</v>
          </cell>
          <cell r="F217">
            <v>2631850</v>
          </cell>
          <cell r="G217">
            <v>9631</v>
          </cell>
        </row>
        <row r="218">
          <cell r="A218" t="str">
            <v>SCHöNECK</v>
          </cell>
          <cell r="B218">
            <v>6435026</v>
          </cell>
          <cell r="C218" t="str">
            <v>MAIN-KINZIG-KREIS</v>
          </cell>
          <cell r="D218">
            <v>750006</v>
          </cell>
          <cell r="E218">
            <v>83334</v>
          </cell>
          <cell r="F218">
            <v>833340</v>
          </cell>
          <cell r="G218">
            <v>11812</v>
          </cell>
        </row>
        <row r="219">
          <cell r="A219" t="str">
            <v>SCHWALM-EDER-KREIS</v>
          </cell>
          <cell r="B219">
            <v>6634000</v>
          </cell>
          <cell r="D219">
            <v>19770633</v>
          </cell>
          <cell r="E219">
            <v>2196737</v>
          </cell>
          <cell r="F219">
            <v>21967370</v>
          </cell>
          <cell r="G219">
            <v>180310</v>
          </cell>
        </row>
        <row r="220">
          <cell r="A220" t="str">
            <v>SCHWALMTAL</v>
          </cell>
          <cell r="B220">
            <v>6535017</v>
          </cell>
          <cell r="C220" t="str">
            <v>VOGELSBERGKREIS</v>
          </cell>
          <cell r="D220">
            <v>750006</v>
          </cell>
          <cell r="E220">
            <v>83334</v>
          </cell>
          <cell r="F220">
            <v>833340</v>
          </cell>
          <cell r="G220">
            <v>2800</v>
          </cell>
        </row>
        <row r="221">
          <cell r="A221" t="str">
            <v>SCHWARZENBORN, STADT</v>
          </cell>
          <cell r="B221">
            <v>6634023</v>
          </cell>
          <cell r="C221" t="str">
            <v>SCHWALM-EDER-KREIS</v>
          </cell>
          <cell r="D221">
            <v>750006</v>
          </cell>
          <cell r="E221">
            <v>83334</v>
          </cell>
          <cell r="F221">
            <v>833340</v>
          </cell>
          <cell r="G221">
            <v>1408</v>
          </cell>
        </row>
        <row r="222">
          <cell r="A222" t="str">
            <v>SEEHEIM-JUGENHEIM</v>
          </cell>
          <cell r="B222">
            <v>6432022</v>
          </cell>
          <cell r="C222" t="str">
            <v>LANDKREIS DARMSTADT-DIEBURG</v>
          </cell>
          <cell r="D222">
            <v>2864880</v>
          </cell>
          <cell r="E222">
            <v>318320</v>
          </cell>
          <cell r="F222">
            <v>3183200</v>
          </cell>
          <cell r="G222">
            <v>16218</v>
          </cell>
        </row>
        <row r="223">
          <cell r="A223" t="str">
            <v>SELIGENSTADT, STADT</v>
          </cell>
          <cell r="B223">
            <v>6438013</v>
          </cell>
          <cell r="C223" t="str">
            <v>LANDKREIS OFFENBACH</v>
          </cell>
          <cell r="D223">
            <v>4513689</v>
          </cell>
          <cell r="E223">
            <v>501521</v>
          </cell>
          <cell r="F223">
            <v>5015210</v>
          </cell>
          <cell r="G223">
            <v>20980</v>
          </cell>
        </row>
        <row r="224">
          <cell r="A224" t="str">
            <v>SELTERS (TAUNUS)</v>
          </cell>
          <cell r="B224">
            <v>6533014</v>
          </cell>
          <cell r="C224" t="str">
            <v>LANDKREIS LIMBURG-WEILBURG</v>
          </cell>
          <cell r="D224">
            <v>2098809</v>
          </cell>
          <cell r="E224">
            <v>233201</v>
          </cell>
          <cell r="F224">
            <v>2332010</v>
          </cell>
          <cell r="G224">
            <v>8084</v>
          </cell>
        </row>
        <row r="225">
          <cell r="A225" t="str">
            <v>SINNTAL</v>
          </cell>
          <cell r="B225">
            <v>6435027</v>
          </cell>
          <cell r="C225" t="str">
            <v>MAIN-KINZIG-KREIS</v>
          </cell>
          <cell r="D225">
            <v>2243826</v>
          </cell>
          <cell r="E225">
            <v>249314</v>
          </cell>
          <cell r="F225">
            <v>2493140</v>
          </cell>
          <cell r="G225">
            <v>8961</v>
          </cell>
        </row>
        <row r="226">
          <cell r="A226" t="str">
            <v>SOLMS, STADT</v>
          </cell>
          <cell r="B226">
            <v>6532021</v>
          </cell>
          <cell r="C226" t="str">
            <v>LAHN-DILL-KREIS</v>
          </cell>
          <cell r="D226">
            <v>3165741</v>
          </cell>
          <cell r="E226">
            <v>351749</v>
          </cell>
          <cell r="F226">
            <v>3517490</v>
          </cell>
          <cell r="G226">
            <v>13456</v>
          </cell>
        </row>
        <row r="227">
          <cell r="A227" t="str">
            <v>SONTRA, STADT</v>
          </cell>
          <cell r="B227">
            <v>6636011</v>
          </cell>
          <cell r="C227" t="str">
            <v>WERRA-MEISSNER-KREIS</v>
          </cell>
          <cell r="D227">
            <v>2253708</v>
          </cell>
          <cell r="E227">
            <v>250412</v>
          </cell>
          <cell r="F227">
            <v>2504120</v>
          </cell>
          <cell r="G227">
            <v>7629</v>
          </cell>
        </row>
        <row r="228">
          <cell r="A228" t="str">
            <v>STEFFENBERG</v>
          </cell>
          <cell r="B228">
            <v>6534019</v>
          </cell>
          <cell r="C228" t="str">
            <v>LANDKREIS MARBURG-BIEDENKOPF</v>
          </cell>
          <cell r="D228">
            <v>750006</v>
          </cell>
          <cell r="E228">
            <v>83334</v>
          </cell>
          <cell r="F228">
            <v>833340</v>
          </cell>
          <cell r="G228">
            <v>4061</v>
          </cell>
        </row>
        <row r="229">
          <cell r="A229" t="str">
            <v>STOCKSTADT AM RHEIN</v>
          </cell>
          <cell r="B229">
            <v>6433013</v>
          </cell>
          <cell r="C229" t="str">
            <v>LANDKREIS GROSS-GERAU</v>
          </cell>
          <cell r="D229">
            <v>750006</v>
          </cell>
          <cell r="E229">
            <v>83334</v>
          </cell>
          <cell r="F229">
            <v>833340</v>
          </cell>
          <cell r="G229">
            <v>5882</v>
          </cell>
        </row>
        <row r="230">
          <cell r="A230" t="str">
            <v>TWISTETAL</v>
          </cell>
          <cell r="B230">
            <v>6635018</v>
          </cell>
          <cell r="C230" t="str">
            <v>LANDKREIS WALDECK-FRANKENBERG</v>
          </cell>
          <cell r="D230">
            <v>1046448</v>
          </cell>
          <cell r="E230">
            <v>116272</v>
          </cell>
          <cell r="F230">
            <v>1162720</v>
          </cell>
          <cell r="G230">
            <v>4424</v>
          </cell>
        </row>
        <row r="231">
          <cell r="A231" t="str">
            <v>USINGEN, STADT</v>
          </cell>
          <cell r="B231">
            <v>6434011</v>
          </cell>
          <cell r="C231" t="str">
            <v>HOCHTAUNUSKREIS</v>
          </cell>
          <cell r="D231">
            <v>3150000</v>
          </cell>
          <cell r="E231">
            <v>350000</v>
          </cell>
          <cell r="F231">
            <v>3500000</v>
          </cell>
          <cell r="G231">
            <v>14025</v>
          </cell>
        </row>
        <row r="232">
          <cell r="A232" t="str">
            <v>VIERNHEIM, STADT</v>
          </cell>
          <cell r="B232">
            <v>6431020</v>
          </cell>
          <cell r="C232" t="str">
            <v>LANDKREIS BERGSTRASSE</v>
          </cell>
          <cell r="D232">
            <v>7575759</v>
          </cell>
          <cell r="E232">
            <v>841751</v>
          </cell>
          <cell r="F232">
            <v>8417510</v>
          </cell>
          <cell r="G232">
            <v>34146</v>
          </cell>
        </row>
        <row r="233">
          <cell r="A233" t="str">
            <v>VöHL</v>
          </cell>
          <cell r="B233">
            <v>6635019</v>
          </cell>
          <cell r="C233" t="str">
            <v>LANDKREIS WALDECK-FRANKENBERG</v>
          </cell>
          <cell r="D233">
            <v>1377234</v>
          </cell>
          <cell r="E233">
            <v>153026</v>
          </cell>
          <cell r="F233">
            <v>1530260</v>
          </cell>
          <cell r="G233">
            <v>5616</v>
          </cell>
        </row>
        <row r="234">
          <cell r="A234" t="str">
            <v>WABERN</v>
          </cell>
          <cell r="B234">
            <v>6634025</v>
          </cell>
          <cell r="C234" t="str">
            <v>SCHWALM-EDER-KREIS</v>
          </cell>
          <cell r="D234">
            <v>1709721</v>
          </cell>
          <cell r="E234">
            <v>189969</v>
          </cell>
          <cell r="F234">
            <v>1899690</v>
          </cell>
          <cell r="G234">
            <v>7326</v>
          </cell>
        </row>
        <row r="235">
          <cell r="A235" t="str">
            <v>WäCHTERSBACH, STADT</v>
          </cell>
          <cell r="B235">
            <v>6435029</v>
          </cell>
          <cell r="C235" t="str">
            <v>MAIN-KINZIG-KREIS</v>
          </cell>
          <cell r="D235">
            <v>3068766</v>
          </cell>
          <cell r="E235">
            <v>340974</v>
          </cell>
          <cell r="F235">
            <v>3409740</v>
          </cell>
          <cell r="G235">
            <v>12380</v>
          </cell>
        </row>
        <row r="236">
          <cell r="A236" t="str">
            <v>WALDBRUNN (WESTERWALD)</v>
          </cell>
          <cell r="B236">
            <v>6533016</v>
          </cell>
          <cell r="C236" t="str">
            <v>LANDKREIS LIMBURG-WEILBURG</v>
          </cell>
          <cell r="D236">
            <v>1382940</v>
          </cell>
          <cell r="E236">
            <v>153660</v>
          </cell>
          <cell r="F236">
            <v>1536600</v>
          </cell>
          <cell r="G236">
            <v>5882</v>
          </cell>
        </row>
        <row r="237">
          <cell r="A237" t="str">
            <v>WALDECK, STADT</v>
          </cell>
          <cell r="B237">
            <v>6635021</v>
          </cell>
          <cell r="C237" t="str">
            <v>LANDKREIS WALDECK-FRANKENBERG</v>
          </cell>
          <cell r="D237">
            <v>1558134</v>
          </cell>
          <cell r="E237">
            <v>173126</v>
          </cell>
          <cell r="F237">
            <v>1731260</v>
          </cell>
          <cell r="G237">
            <v>6758</v>
          </cell>
        </row>
        <row r="238">
          <cell r="A238" t="str">
            <v>WALD-MICHELBACH</v>
          </cell>
          <cell r="B238">
            <v>6431021</v>
          </cell>
          <cell r="C238" t="str">
            <v>LANDKREIS BERGSTRASSE</v>
          </cell>
          <cell r="D238">
            <v>2422701</v>
          </cell>
          <cell r="E238">
            <v>269189</v>
          </cell>
          <cell r="F238">
            <v>2691890</v>
          </cell>
          <cell r="G238">
            <v>10614</v>
          </cell>
        </row>
        <row r="239">
          <cell r="A239" t="str">
            <v>WALDSOLMS</v>
          </cell>
          <cell r="B239">
            <v>6532022</v>
          </cell>
          <cell r="C239" t="str">
            <v>LAHN-DILL-KREIS</v>
          </cell>
          <cell r="D239">
            <v>942363</v>
          </cell>
          <cell r="E239">
            <v>104707</v>
          </cell>
          <cell r="F239">
            <v>1047070</v>
          </cell>
          <cell r="G239">
            <v>4822</v>
          </cell>
        </row>
        <row r="240">
          <cell r="A240" t="str">
            <v>WARTENBERG</v>
          </cell>
          <cell r="B240">
            <v>6535019</v>
          </cell>
          <cell r="C240" t="str">
            <v>VOGELSBERGKREIS</v>
          </cell>
          <cell r="D240">
            <v>750006</v>
          </cell>
          <cell r="E240">
            <v>83334</v>
          </cell>
          <cell r="F240">
            <v>833340</v>
          </cell>
          <cell r="G240">
            <v>3947</v>
          </cell>
        </row>
        <row r="241">
          <cell r="A241" t="str">
            <v>WEHRETAL</v>
          </cell>
          <cell r="B241">
            <v>6636014</v>
          </cell>
          <cell r="C241" t="str">
            <v>WERRA-MEISSNER-KREIS</v>
          </cell>
          <cell r="D241">
            <v>1174590</v>
          </cell>
          <cell r="E241">
            <v>130510</v>
          </cell>
          <cell r="F241">
            <v>1305100</v>
          </cell>
          <cell r="G241">
            <v>5015</v>
          </cell>
        </row>
        <row r="242">
          <cell r="A242" t="str">
            <v>WEHRHEIM</v>
          </cell>
          <cell r="B242">
            <v>6434012</v>
          </cell>
          <cell r="C242" t="str">
            <v>HOCHTAUNUSKREIS</v>
          </cell>
          <cell r="D242">
            <v>750006</v>
          </cell>
          <cell r="E242">
            <v>83334</v>
          </cell>
          <cell r="F242">
            <v>833340</v>
          </cell>
          <cell r="G242">
            <v>9355</v>
          </cell>
        </row>
        <row r="243">
          <cell r="A243" t="str">
            <v>WEILBURG, STADT</v>
          </cell>
          <cell r="B243">
            <v>6533017</v>
          </cell>
          <cell r="C243" t="str">
            <v>LANDKREIS LIMBURG-WEILBURG</v>
          </cell>
          <cell r="D243">
            <v>1971756</v>
          </cell>
          <cell r="E243">
            <v>219084</v>
          </cell>
          <cell r="F243">
            <v>2190840</v>
          </cell>
          <cell r="G243">
            <v>13337</v>
          </cell>
        </row>
        <row r="244">
          <cell r="A244" t="str">
            <v>WEILMüNSTER, MARKTFLECKEN</v>
          </cell>
          <cell r="B244">
            <v>6533018</v>
          </cell>
          <cell r="C244" t="str">
            <v>LANDKREIS LIMBURG-WEILBURG</v>
          </cell>
          <cell r="D244">
            <v>1908891</v>
          </cell>
          <cell r="E244">
            <v>212099</v>
          </cell>
          <cell r="F244">
            <v>2120990</v>
          </cell>
          <cell r="G244">
            <v>8839</v>
          </cell>
        </row>
        <row r="245">
          <cell r="A245" t="str">
            <v>WEILROD</v>
          </cell>
          <cell r="B245">
            <v>6434013</v>
          </cell>
          <cell r="C245" t="str">
            <v>HOCHTAUNUSKREIS</v>
          </cell>
          <cell r="D245">
            <v>1022049</v>
          </cell>
          <cell r="E245">
            <v>113561</v>
          </cell>
          <cell r="F245">
            <v>1135610</v>
          </cell>
          <cell r="G245">
            <v>6487</v>
          </cell>
        </row>
        <row r="246">
          <cell r="A246" t="str">
            <v>WEIMAR (LAHN)</v>
          </cell>
          <cell r="B246">
            <v>6534020</v>
          </cell>
          <cell r="C246" t="str">
            <v>LANDKREIS MARBURG-BIEDENKOPF</v>
          </cell>
          <cell r="D246">
            <v>1260513</v>
          </cell>
          <cell r="E246">
            <v>140057</v>
          </cell>
          <cell r="F246">
            <v>1400570</v>
          </cell>
          <cell r="G246">
            <v>7083</v>
          </cell>
        </row>
        <row r="247">
          <cell r="A247" t="str">
            <v>WEINBACH</v>
          </cell>
          <cell r="B247">
            <v>6533019</v>
          </cell>
          <cell r="C247" t="str">
            <v>LANDKREIS LIMBURG-WEILBURG</v>
          </cell>
          <cell r="D247">
            <v>985680</v>
          </cell>
          <cell r="E247">
            <v>109520</v>
          </cell>
          <cell r="F247">
            <v>1095200</v>
          </cell>
          <cell r="G247">
            <v>4419</v>
          </cell>
        </row>
        <row r="248">
          <cell r="A248" t="str">
            <v>WEIßENBORN</v>
          </cell>
          <cell r="B248">
            <v>6636015</v>
          </cell>
          <cell r="C248" t="str">
            <v>WERRA-MEISSNER-KREIS</v>
          </cell>
          <cell r="D248">
            <v>750006</v>
          </cell>
          <cell r="E248">
            <v>83334</v>
          </cell>
          <cell r="F248">
            <v>833340</v>
          </cell>
          <cell r="G248">
            <v>1037</v>
          </cell>
        </row>
        <row r="249">
          <cell r="A249" t="str">
            <v>WEITERSTADT, STADT</v>
          </cell>
          <cell r="B249">
            <v>6432023</v>
          </cell>
          <cell r="C249" t="str">
            <v>LANDKREIS DARMSTADT-DIEBURG</v>
          </cell>
          <cell r="D249">
            <v>750006</v>
          </cell>
          <cell r="E249">
            <v>83334</v>
          </cell>
          <cell r="F249">
            <v>833340</v>
          </cell>
          <cell r="G249">
            <v>25416</v>
          </cell>
        </row>
        <row r="250">
          <cell r="A250" t="str">
            <v>WETTENBERG</v>
          </cell>
          <cell r="B250">
            <v>6531018</v>
          </cell>
          <cell r="C250" t="str">
            <v>LANDKREIS GIESSEN</v>
          </cell>
          <cell r="D250">
            <v>2178603</v>
          </cell>
          <cell r="E250">
            <v>242067</v>
          </cell>
          <cell r="F250">
            <v>2420670</v>
          </cell>
          <cell r="G250">
            <v>12193</v>
          </cell>
        </row>
        <row r="251">
          <cell r="A251" t="str">
            <v>WETTER (HESSEN), STADT</v>
          </cell>
          <cell r="B251">
            <v>6534021</v>
          </cell>
          <cell r="C251" t="str">
            <v>LANDKREIS MARBURG-BIEDENKOPF</v>
          </cell>
          <cell r="D251">
            <v>2263752</v>
          </cell>
          <cell r="E251">
            <v>251528</v>
          </cell>
          <cell r="F251">
            <v>2515280</v>
          </cell>
          <cell r="G251">
            <v>8959</v>
          </cell>
        </row>
        <row r="252">
          <cell r="A252" t="str">
            <v>WETTERAUKREIS</v>
          </cell>
          <cell r="B252">
            <v>6440000</v>
          </cell>
          <cell r="D252">
            <v>31016448</v>
          </cell>
          <cell r="E252">
            <v>3446272</v>
          </cell>
          <cell r="F252">
            <v>34462720</v>
          </cell>
          <cell r="G252">
            <v>301931</v>
          </cell>
        </row>
        <row r="253">
          <cell r="A253" t="str">
            <v>WILLINGEN (UPLAND)</v>
          </cell>
          <cell r="B253">
            <v>6635022</v>
          </cell>
          <cell r="C253" t="str">
            <v>LANDKREIS WALDECK-FRANKENBERG</v>
          </cell>
          <cell r="D253">
            <v>750006</v>
          </cell>
          <cell r="E253">
            <v>83334</v>
          </cell>
          <cell r="F253">
            <v>833340</v>
          </cell>
          <cell r="G253">
            <v>6070</v>
          </cell>
        </row>
        <row r="254">
          <cell r="A254" t="str">
            <v>WILLINGSHAUSEN</v>
          </cell>
          <cell r="B254">
            <v>6634026</v>
          </cell>
          <cell r="C254" t="str">
            <v>SCHWALM-EDER-KREIS</v>
          </cell>
          <cell r="D254">
            <v>1149246</v>
          </cell>
          <cell r="E254">
            <v>127694</v>
          </cell>
          <cell r="F254">
            <v>1276940</v>
          </cell>
          <cell r="G254">
            <v>4872</v>
          </cell>
        </row>
        <row r="255">
          <cell r="A255" t="str">
            <v>WöLFERSHEIM</v>
          </cell>
          <cell r="B255">
            <v>6440024</v>
          </cell>
          <cell r="C255" t="str">
            <v>WETTERAUKREIS</v>
          </cell>
          <cell r="D255">
            <v>2247363</v>
          </cell>
          <cell r="E255">
            <v>249707</v>
          </cell>
          <cell r="F255">
            <v>2497070</v>
          </cell>
          <cell r="G255">
            <v>9925</v>
          </cell>
        </row>
        <row r="256">
          <cell r="A256" t="str">
            <v>WöLLSTADT</v>
          </cell>
          <cell r="B256">
            <v>6440025</v>
          </cell>
          <cell r="C256" t="str">
            <v>WETTERAUKREIS</v>
          </cell>
          <cell r="D256">
            <v>1109664</v>
          </cell>
          <cell r="E256">
            <v>123296</v>
          </cell>
          <cell r="F256">
            <v>1232960</v>
          </cell>
          <cell r="G256">
            <v>6198</v>
          </cell>
        </row>
        <row r="257">
          <cell r="A257" t="str">
            <v>ZIERENBERG, STADT</v>
          </cell>
          <cell r="B257">
            <v>6633029</v>
          </cell>
          <cell r="C257" t="str">
            <v>LANDKREIS KASSEL</v>
          </cell>
          <cell r="D257">
            <v>1345743</v>
          </cell>
          <cell r="E257">
            <v>149527</v>
          </cell>
          <cell r="F257">
            <v>1495270</v>
          </cell>
          <cell r="G257">
            <v>6568</v>
          </cell>
        </row>
        <row r="258">
          <cell r="A258" t="str">
            <v>ZWINGENBERG, STADT</v>
          </cell>
          <cell r="B258">
            <v>6431022</v>
          </cell>
          <cell r="C258" t="str">
            <v>LANDKREIS BERGSTRASSE</v>
          </cell>
          <cell r="D258">
            <v>945945</v>
          </cell>
          <cell r="E258">
            <v>105105</v>
          </cell>
          <cell r="F258">
            <v>1051050</v>
          </cell>
          <cell r="G258">
            <v>6928</v>
          </cell>
        </row>
      </sheetData>
      <sheetData sheetId="1">
        <row r="2">
          <cell r="C2" t="str">
            <v>Stadt bzw.
Gemeinde</v>
          </cell>
          <cell r="D2" t="str">
            <v>Bevölkerung am 31. Dezember 2016</v>
          </cell>
        </row>
        <row r="3">
          <cell r="D3" t="str">
            <v>Insgesamt</v>
          </cell>
          <cell r="E3" t="str">
            <v>Deutsche</v>
          </cell>
          <cell r="F3" t="str">
            <v>Nicht-
deutsche</v>
          </cell>
        </row>
        <row r="4">
          <cell r="C4" t="str">
            <v>Aarbergen</v>
          </cell>
          <cell r="D4">
            <v>6013</v>
          </cell>
          <cell r="E4">
            <v>5299</v>
          </cell>
          <cell r="F4">
            <v>714</v>
          </cell>
        </row>
        <row r="5">
          <cell r="C5" t="str">
            <v>Abtsteinach</v>
          </cell>
          <cell r="D5">
            <v>2357</v>
          </cell>
          <cell r="E5">
            <v>2211</v>
          </cell>
          <cell r="F5">
            <v>146</v>
          </cell>
        </row>
        <row r="6">
          <cell r="C6" t="str">
            <v>Ahnatal</v>
          </cell>
          <cell r="D6">
            <v>7929</v>
          </cell>
          <cell r="E6">
            <v>7660</v>
          </cell>
          <cell r="F6">
            <v>269</v>
          </cell>
        </row>
        <row r="7">
          <cell r="C7" t="str">
            <v>Alheim</v>
          </cell>
          <cell r="D7">
            <v>4970</v>
          </cell>
          <cell r="E7">
            <v>4776</v>
          </cell>
          <cell r="F7">
            <v>194</v>
          </cell>
        </row>
        <row r="8">
          <cell r="C8" t="str">
            <v>Allendorf (Eder)</v>
          </cell>
          <cell r="D8">
            <v>5626</v>
          </cell>
          <cell r="E8">
            <v>5127</v>
          </cell>
          <cell r="F8">
            <v>499</v>
          </cell>
        </row>
        <row r="9">
          <cell r="C9" t="str">
            <v>Allendorf (Lumda), Stadt</v>
          </cell>
          <cell r="D9">
            <v>4141</v>
          </cell>
          <cell r="E9">
            <v>3950</v>
          </cell>
          <cell r="F9">
            <v>191</v>
          </cell>
        </row>
        <row r="10">
          <cell r="C10" t="str">
            <v>Alsbach-Hähnlein</v>
          </cell>
          <cell r="D10">
            <v>9235</v>
          </cell>
          <cell r="E10">
            <v>8228</v>
          </cell>
          <cell r="F10">
            <v>1007</v>
          </cell>
        </row>
        <row r="11">
          <cell r="C11" t="str">
            <v>Alsfeld, Stadt</v>
          </cell>
          <cell r="D11">
            <v>15982</v>
          </cell>
          <cell r="E11">
            <v>14465</v>
          </cell>
          <cell r="F11">
            <v>1517</v>
          </cell>
        </row>
        <row r="12">
          <cell r="C12" t="str">
            <v>Altenstadt</v>
          </cell>
          <cell r="D12">
            <v>11950</v>
          </cell>
          <cell r="E12">
            <v>10648</v>
          </cell>
          <cell r="F12">
            <v>1302</v>
          </cell>
        </row>
        <row r="13">
          <cell r="C13" t="str">
            <v>Amöneburg, Stadt</v>
          </cell>
          <cell r="D13">
            <v>5136</v>
          </cell>
          <cell r="E13">
            <v>4995</v>
          </cell>
          <cell r="F13">
            <v>141</v>
          </cell>
        </row>
        <row r="14">
          <cell r="C14" t="str">
            <v>Angelburg</v>
          </cell>
          <cell r="D14">
            <v>3567</v>
          </cell>
          <cell r="E14">
            <v>3164</v>
          </cell>
          <cell r="F14">
            <v>403</v>
          </cell>
        </row>
        <row r="15">
          <cell r="C15" t="str">
            <v>Antrifttal</v>
          </cell>
          <cell r="D15">
            <v>1904</v>
          </cell>
          <cell r="E15">
            <v>1843</v>
          </cell>
          <cell r="F15">
            <v>61</v>
          </cell>
        </row>
        <row r="16">
          <cell r="C16" t="str">
            <v>Aßlar, Stadt</v>
          </cell>
          <cell r="D16">
            <v>13655</v>
          </cell>
          <cell r="E16">
            <v>11962</v>
          </cell>
          <cell r="F16">
            <v>1693</v>
          </cell>
        </row>
        <row r="17">
          <cell r="C17" t="str">
            <v>Babenhausen, Stadt</v>
          </cell>
          <cell r="D17">
            <v>16729</v>
          </cell>
          <cell r="E17">
            <v>13619</v>
          </cell>
          <cell r="F17">
            <v>3110</v>
          </cell>
        </row>
        <row r="18">
          <cell r="C18" t="str">
            <v>Bad Arolsen, Stadt</v>
          </cell>
          <cell r="D18">
            <v>15501</v>
          </cell>
          <cell r="E18">
            <v>14034</v>
          </cell>
          <cell r="F18">
            <v>1467</v>
          </cell>
        </row>
        <row r="19">
          <cell r="C19" t="str">
            <v>Bad Camberg, Stadt</v>
          </cell>
          <cell r="D19">
            <v>14148</v>
          </cell>
          <cell r="E19">
            <v>12802</v>
          </cell>
          <cell r="F19">
            <v>1346</v>
          </cell>
        </row>
        <row r="20">
          <cell r="C20" t="str">
            <v>Bad Emstal</v>
          </cell>
          <cell r="D20">
            <v>6048</v>
          </cell>
          <cell r="E20">
            <v>5703</v>
          </cell>
          <cell r="F20">
            <v>345</v>
          </cell>
        </row>
        <row r="21">
          <cell r="C21" t="str">
            <v>Bad Endbach</v>
          </cell>
          <cell r="D21">
            <v>8016</v>
          </cell>
          <cell r="E21">
            <v>7582</v>
          </cell>
          <cell r="F21">
            <v>434</v>
          </cell>
        </row>
        <row r="22">
          <cell r="C22" t="str">
            <v>Bad Hersfeld, Kreisstadt</v>
          </cell>
          <cell r="D22">
            <v>29615</v>
          </cell>
          <cell r="E22">
            <v>25720</v>
          </cell>
          <cell r="F22">
            <v>3895</v>
          </cell>
        </row>
        <row r="23">
          <cell r="C23" t="str">
            <v>Bad Homburg vor der Höhe, Stadt</v>
          </cell>
          <cell r="D23">
            <v>53707</v>
          </cell>
          <cell r="E23">
            <v>44090</v>
          </cell>
          <cell r="F23">
            <v>9617</v>
          </cell>
        </row>
        <row r="24">
          <cell r="C24" t="str">
            <v>Bad Karlshafen, Stadt</v>
          </cell>
          <cell r="D24">
            <v>3823</v>
          </cell>
          <cell r="E24">
            <v>3181</v>
          </cell>
          <cell r="F24">
            <v>642</v>
          </cell>
        </row>
        <row r="25">
          <cell r="C25" t="str">
            <v>Bad König, Stadt</v>
          </cell>
          <cell r="D25">
            <v>9639</v>
          </cell>
          <cell r="E25">
            <v>8408</v>
          </cell>
          <cell r="F25">
            <v>1231</v>
          </cell>
        </row>
        <row r="26">
          <cell r="C26" t="str">
            <v>Bad Nauheim, Stadt</v>
          </cell>
          <cell r="D26">
            <v>31924</v>
          </cell>
          <cell r="E26">
            <v>26999</v>
          </cell>
          <cell r="F26">
            <v>4925</v>
          </cell>
        </row>
        <row r="27">
          <cell r="C27" t="str">
            <v>Bad Orb, Stadt</v>
          </cell>
          <cell r="D27">
            <v>9759</v>
          </cell>
          <cell r="E27">
            <v>8505</v>
          </cell>
          <cell r="F27">
            <v>1254</v>
          </cell>
        </row>
        <row r="28">
          <cell r="C28" t="str">
            <v>Bad Salzschlirf</v>
          </cell>
          <cell r="D28">
            <v>3290</v>
          </cell>
          <cell r="E28">
            <v>2880</v>
          </cell>
          <cell r="F28">
            <v>410</v>
          </cell>
        </row>
        <row r="29">
          <cell r="C29" t="str">
            <v>Bad Schwalbach, Kreisstadt</v>
          </cell>
          <cell r="D29">
            <v>10849</v>
          </cell>
          <cell r="E29">
            <v>9069</v>
          </cell>
          <cell r="F29">
            <v>1780</v>
          </cell>
        </row>
        <row r="30">
          <cell r="C30" t="str">
            <v>Bad Soden am Taunus, Stadt</v>
          </cell>
          <cell r="D30">
            <v>22393</v>
          </cell>
          <cell r="E30">
            <v>18251</v>
          </cell>
          <cell r="F30">
            <v>4142</v>
          </cell>
        </row>
        <row r="31">
          <cell r="C31" t="str">
            <v>Bad Soden-Salmünster, Stadt</v>
          </cell>
          <cell r="D31">
            <v>13463</v>
          </cell>
          <cell r="E31">
            <v>11929</v>
          </cell>
          <cell r="F31">
            <v>1534</v>
          </cell>
        </row>
        <row r="32">
          <cell r="C32" t="str">
            <v>Bad Sooden-Allendorf, Stadt</v>
          </cell>
          <cell r="D32">
            <v>8476</v>
          </cell>
          <cell r="E32">
            <v>7692</v>
          </cell>
          <cell r="F32">
            <v>784</v>
          </cell>
        </row>
        <row r="33">
          <cell r="C33" t="str">
            <v>Bad Vilbel, Stadt</v>
          </cell>
          <cell r="D33">
            <v>33458</v>
          </cell>
          <cell r="E33">
            <v>28469</v>
          </cell>
          <cell r="F33">
            <v>4989</v>
          </cell>
        </row>
        <row r="34">
          <cell r="C34" t="str">
            <v>Bad Wildungen, Stadt</v>
          </cell>
          <cell r="D34">
            <v>16980</v>
          </cell>
          <cell r="E34">
            <v>15284</v>
          </cell>
          <cell r="F34">
            <v>1696</v>
          </cell>
        </row>
        <row r="35">
          <cell r="C35" t="str">
            <v>Bad Zwesten</v>
          </cell>
          <cell r="D35">
            <v>3927</v>
          </cell>
          <cell r="E35">
            <v>3614</v>
          </cell>
          <cell r="F35">
            <v>313</v>
          </cell>
        </row>
        <row r="36">
          <cell r="C36" t="str">
            <v>Battenberg (Eder), Stadt</v>
          </cell>
          <cell r="D36">
            <v>5337</v>
          </cell>
          <cell r="E36">
            <v>4978</v>
          </cell>
          <cell r="F36">
            <v>359</v>
          </cell>
        </row>
        <row r="37">
          <cell r="C37" t="str">
            <v>Baunatal, Stadt</v>
          </cell>
          <cell r="D37">
            <v>27704</v>
          </cell>
          <cell r="E37">
            <v>25594</v>
          </cell>
          <cell r="F37">
            <v>2110</v>
          </cell>
        </row>
        <row r="38">
          <cell r="C38" t="str">
            <v>Bebra, Stadt</v>
          </cell>
          <cell r="D38">
            <v>13963</v>
          </cell>
          <cell r="E38">
            <v>12394</v>
          </cell>
          <cell r="F38">
            <v>1569</v>
          </cell>
        </row>
        <row r="39">
          <cell r="C39" t="str">
            <v>Beerfelden, Stadt</v>
          </cell>
          <cell r="D39">
            <v>6405</v>
          </cell>
          <cell r="E39">
            <v>5608</v>
          </cell>
          <cell r="F39">
            <v>797</v>
          </cell>
        </row>
        <row r="40">
          <cell r="C40" t="str">
            <v>Bensheim, Stadt</v>
          </cell>
          <cell r="D40">
            <v>40168</v>
          </cell>
          <cell r="E40">
            <v>35422</v>
          </cell>
          <cell r="F40">
            <v>4746</v>
          </cell>
        </row>
        <row r="41">
          <cell r="C41" t="str">
            <v>Berkatal</v>
          </cell>
          <cell r="D41">
            <v>1519</v>
          </cell>
          <cell r="E41">
            <v>1497</v>
          </cell>
          <cell r="F41">
            <v>22</v>
          </cell>
        </row>
        <row r="42">
          <cell r="C42" t="str">
            <v>Beselich</v>
          </cell>
          <cell r="D42">
            <v>5719</v>
          </cell>
          <cell r="E42">
            <v>5060</v>
          </cell>
          <cell r="F42">
            <v>659</v>
          </cell>
        </row>
        <row r="43">
          <cell r="C43" t="str">
            <v>Biblis</v>
          </cell>
          <cell r="D43">
            <v>8978</v>
          </cell>
          <cell r="E43">
            <v>8039</v>
          </cell>
          <cell r="F43">
            <v>939</v>
          </cell>
        </row>
        <row r="44">
          <cell r="C44" t="str">
            <v>Bickenbach</v>
          </cell>
          <cell r="D44">
            <v>5809</v>
          </cell>
          <cell r="E44">
            <v>5087</v>
          </cell>
          <cell r="F44">
            <v>722</v>
          </cell>
        </row>
        <row r="45">
          <cell r="C45" t="str">
            <v>Biebergemünd</v>
          </cell>
          <cell r="D45">
            <v>8401</v>
          </cell>
          <cell r="E45">
            <v>7879</v>
          </cell>
          <cell r="F45">
            <v>522</v>
          </cell>
        </row>
        <row r="46">
          <cell r="C46" t="str">
            <v>Biebertal</v>
          </cell>
          <cell r="D46">
            <v>10123</v>
          </cell>
          <cell r="E46">
            <v>9519</v>
          </cell>
          <cell r="F46">
            <v>604</v>
          </cell>
        </row>
        <row r="47">
          <cell r="C47" t="str">
            <v>Biebesheim am Rhein</v>
          </cell>
          <cell r="D47">
            <v>6721</v>
          </cell>
          <cell r="E47">
            <v>5526</v>
          </cell>
          <cell r="F47">
            <v>1195</v>
          </cell>
        </row>
        <row r="48">
          <cell r="C48" t="str">
            <v>Biedenkopf, Stadt</v>
          </cell>
          <cell r="D48">
            <v>13713</v>
          </cell>
          <cell r="E48">
            <v>12214</v>
          </cell>
          <cell r="F48">
            <v>1499</v>
          </cell>
        </row>
        <row r="49">
          <cell r="C49" t="str">
            <v>Birkenau</v>
          </cell>
          <cell r="D49">
            <v>9921</v>
          </cell>
          <cell r="E49">
            <v>8943</v>
          </cell>
          <cell r="F49">
            <v>978</v>
          </cell>
        </row>
        <row r="50">
          <cell r="C50" t="str">
            <v>Birstein</v>
          </cell>
          <cell r="D50">
            <v>6266</v>
          </cell>
          <cell r="E50">
            <v>5898</v>
          </cell>
          <cell r="F50">
            <v>368</v>
          </cell>
        </row>
        <row r="51">
          <cell r="C51" t="str">
            <v>Bischoffen</v>
          </cell>
          <cell r="D51">
            <v>3377</v>
          </cell>
          <cell r="E51">
            <v>3179</v>
          </cell>
          <cell r="F51">
            <v>198</v>
          </cell>
        </row>
        <row r="52">
          <cell r="C52" t="str">
            <v>Bischofsheim</v>
          </cell>
          <cell r="D52">
            <v>13293</v>
          </cell>
          <cell r="E52">
            <v>10668</v>
          </cell>
          <cell r="F52">
            <v>2625</v>
          </cell>
        </row>
        <row r="53">
          <cell r="C53" t="str">
            <v>Borken (Hessen), Stadt</v>
          </cell>
          <cell r="D53">
            <v>12741</v>
          </cell>
          <cell r="E53">
            <v>11901</v>
          </cell>
          <cell r="F53">
            <v>840</v>
          </cell>
        </row>
        <row r="54">
          <cell r="C54" t="str">
            <v>Brachttal</v>
          </cell>
          <cell r="D54">
            <v>5217</v>
          </cell>
          <cell r="E54">
            <v>4806</v>
          </cell>
          <cell r="F54">
            <v>411</v>
          </cell>
        </row>
        <row r="55">
          <cell r="C55" t="str">
            <v>Braunfels, Stadt</v>
          </cell>
          <cell r="D55">
            <v>10954</v>
          </cell>
          <cell r="E55">
            <v>10139</v>
          </cell>
          <cell r="F55">
            <v>815</v>
          </cell>
        </row>
        <row r="56">
          <cell r="C56" t="str">
            <v>Brechen</v>
          </cell>
          <cell r="D56">
            <v>6493</v>
          </cell>
          <cell r="E56">
            <v>6133</v>
          </cell>
          <cell r="F56">
            <v>360</v>
          </cell>
        </row>
        <row r="57">
          <cell r="C57" t="str">
            <v>Breidenbach</v>
          </cell>
          <cell r="D57">
            <v>6832</v>
          </cell>
          <cell r="E57">
            <v>5882</v>
          </cell>
          <cell r="F57">
            <v>950</v>
          </cell>
        </row>
        <row r="58">
          <cell r="C58" t="str">
            <v>Breitenbach am Herzberg</v>
          </cell>
          <cell r="D58">
            <v>1752</v>
          </cell>
          <cell r="E58">
            <v>1689</v>
          </cell>
          <cell r="F58">
            <v>63</v>
          </cell>
        </row>
        <row r="59">
          <cell r="C59" t="str">
            <v>Breitscheid</v>
          </cell>
          <cell r="D59">
            <v>4779</v>
          </cell>
          <cell r="E59">
            <v>4600</v>
          </cell>
          <cell r="F59">
            <v>179</v>
          </cell>
        </row>
        <row r="60">
          <cell r="C60" t="str">
            <v>Brensbach</v>
          </cell>
          <cell r="D60">
            <v>5057</v>
          </cell>
          <cell r="E60">
            <v>4702</v>
          </cell>
          <cell r="F60">
            <v>355</v>
          </cell>
        </row>
        <row r="61">
          <cell r="C61" t="str">
            <v>Breuberg, Stadt</v>
          </cell>
          <cell r="D61">
            <v>7413</v>
          </cell>
          <cell r="E61">
            <v>5749</v>
          </cell>
          <cell r="F61">
            <v>1664</v>
          </cell>
        </row>
        <row r="62">
          <cell r="C62" t="str">
            <v>Breuna</v>
          </cell>
          <cell r="D62">
            <v>3642</v>
          </cell>
          <cell r="E62">
            <v>3473</v>
          </cell>
          <cell r="F62">
            <v>169</v>
          </cell>
        </row>
        <row r="63">
          <cell r="C63" t="str">
            <v>Brombachtal</v>
          </cell>
          <cell r="D63">
            <v>3461</v>
          </cell>
          <cell r="E63">
            <v>3238</v>
          </cell>
          <cell r="F63">
            <v>223</v>
          </cell>
        </row>
        <row r="64">
          <cell r="C64" t="str">
            <v>Bromskirchen</v>
          </cell>
          <cell r="D64">
            <v>1886</v>
          </cell>
          <cell r="E64">
            <v>1686</v>
          </cell>
          <cell r="F64">
            <v>200</v>
          </cell>
        </row>
        <row r="65">
          <cell r="C65" t="str">
            <v>Bruchköbel, Stadt</v>
          </cell>
          <cell r="D65">
            <v>20475</v>
          </cell>
          <cell r="E65">
            <v>18477</v>
          </cell>
          <cell r="F65">
            <v>1998</v>
          </cell>
        </row>
        <row r="66">
          <cell r="C66" t="str">
            <v>Burghaun, Marktgemeinde</v>
          </cell>
          <cell r="D66">
            <v>6381</v>
          </cell>
          <cell r="E66">
            <v>6115</v>
          </cell>
          <cell r="F66">
            <v>266</v>
          </cell>
        </row>
        <row r="67">
          <cell r="C67" t="str">
            <v>Burgwald</v>
          </cell>
          <cell r="D67">
            <v>4990</v>
          </cell>
          <cell r="E67">
            <v>4769</v>
          </cell>
          <cell r="F67">
            <v>221</v>
          </cell>
        </row>
        <row r="68">
          <cell r="C68" t="str">
            <v>Buseck</v>
          </cell>
          <cell r="D68">
            <v>12762</v>
          </cell>
          <cell r="E68">
            <v>11887</v>
          </cell>
          <cell r="F68">
            <v>875</v>
          </cell>
        </row>
        <row r="69">
          <cell r="C69" t="str">
            <v>Butzbach, Friedrich-Ludwig-Weidig-Stadt</v>
          </cell>
          <cell r="D69">
            <v>25866</v>
          </cell>
          <cell r="E69">
            <v>22951</v>
          </cell>
          <cell r="F69">
            <v>2915</v>
          </cell>
        </row>
        <row r="70">
          <cell r="C70" t="str">
            <v>Büdingen, Stadt</v>
          </cell>
          <cell r="D70">
            <v>21902</v>
          </cell>
          <cell r="E70">
            <v>19040</v>
          </cell>
          <cell r="F70">
            <v>2862</v>
          </cell>
        </row>
        <row r="71">
          <cell r="C71" t="str">
            <v>Bürstadt, Stadt</v>
          </cell>
          <cell r="D71">
            <v>16176</v>
          </cell>
          <cell r="E71">
            <v>13995</v>
          </cell>
          <cell r="F71">
            <v>2181</v>
          </cell>
        </row>
        <row r="72">
          <cell r="C72" t="str">
            <v>Büttelborn</v>
          </cell>
          <cell r="D72">
            <v>14694</v>
          </cell>
          <cell r="E72">
            <v>12665</v>
          </cell>
          <cell r="F72">
            <v>2029</v>
          </cell>
        </row>
        <row r="73">
          <cell r="C73" t="str">
            <v>Calden</v>
          </cell>
          <cell r="D73">
            <v>7798</v>
          </cell>
          <cell r="E73">
            <v>7053</v>
          </cell>
          <cell r="F73">
            <v>745</v>
          </cell>
        </row>
        <row r="74">
          <cell r="C74" t="str">
            <v>Cornberg</v>
          </cell>
          <cell r="D74">
            <v>1413</v>
          </cell>
          <cell r="E74">
            <v>1334</v>
          </cell>
          <cell r="F74">
            <v>79</v>
          </cell>
        </row>
        <row r="75">
          <cell r="C75" t="str">
            <v>Cölbe</v>
          </cell>
          <cell r="D75">
            <v>6690</v>
          </cell>
          <cell r="E75">
            <v>6229</v>
          </cell>
          <cell r="F75">
            <v>461</v>
          </cell>
        </row>
        <row r="76">
          <cell r="C76" t="str">
            <v>Darmstadt, Wissenschaftsstadt</v>
          </cell>
          <cell r="D76">
            <v>157437</v>
          </cell>
          <cell r="E76">
            <v>127919</v>
          </cell>
          <cell r="F76">
            <v>29518</v>
          </cell>
        </row>
        <row r="77">
          <cell r="C77" t="str">
            <v>Dautphetal</v>
          </cell>
          <cell r="D77">
            <v>11549</v>
          </cell>
          <cell r="E77">
            <v>10528</v>
          </cell>
          <cell r="F77">
            <v>1021</v>
          </cell>
        </row>
        <row r="78">
          <cell r="C78" t="str">
            <v>Dieburg, Stadt</v>
          </cell>
          <cell r="D78">
            <v>15592</v>
          </cell>
          <cell r="E78">
            <v>13697</v>
          </cell>
          <cell r="F78">
            <v>1895</v>
          </cell>
        </row>
        <row r="79">
          <cell r="C79" t="str">
            <v>Diemelsee</v>
          </cell>
          <cell r="D79">
            <v>4912</v>
          </cell>
          <cell r="E79">
            <v>4569</v>
          </cell>
          <cell r="F79">
            <v>343</v>
          </cell>
        </row>
        <row r="80">
          <cell r="C80" t="str">
            <v>Diemelstadt, Stadt</v>
          </cell>
          <cell r="D80">
            <v>5229</v>
          </cell>
          <cell r="E80">
            <v>4799</v>
          </cell>
          <cell r="F80">
            <v>430</v>
          </cell>
        </row>
        <row r="81">
          <cell r="C81" t="str">
            <v>Dietzenbach, Kreisstadt</v>
          </cell>
          <cell r="D81">
            <v>33903</v>
          </cell>
          <cell r="E81">
            <v>23909</v>
          </cell>
          <cell r="F81">
            <v>9994</v>
          </cell>
        </row>
        <row r="82">
          <cell r="C82" t="str">
            <v>Dietzhölztal</v>
          </cell>
          <cell r="D82">
            <v>5735</v>
          </cell>
          <cell r="E82">
            <v>5368</v>
          </cell>
          <cell r="F82">
            <v>367</v>
          </cell>
        </row>
        <row r="83">
          <cell r="C83" t="str">
            <v>Dillenburg, Stadt</v>
          </cell>
          <cell r="D83">
            <v>23542</v>
          </cell>
          <cell r="E83">
            <v>20837</v>
          </cell>
          <cell r="F83">
            <v>2705</v>
          </cell>
        </row>
        <row r="84">
          <cell r="C84" t="str">
            <v>Dipperz</v>
          </cell>
          <cell r="D84">
            <v>3472</v>
          </cell>
          <cell r="E84">
            <v>3356</v>
          </cell>
          <cell r="F84">
            <v>116</v>
          </cell>
        </row>
        <row r="85">
          <cell r="C85" t="str">
            <v>Dornburg</v>
          </cell>
          <cell r="D85">
            <v>8487</v>
          </cell>
          <cell r="E85">
            <v>7443</v>
          </cell>
          <cell r="F85">
            <v>1044</v>
          </cell>
        </row>
        <row r="86">
          <cell r="C86" t="str">
            <v>Dreieich, Stadt</v>
          </cell>
          <cell r="D86">
            <v>41042</v>
          </cell>
          <cell r="E86">
            <v>34313</v>
          </cell>
          <cell r="F86">
            <v>6729</v>
          </cell>
        </row>
        <row r="87">
          <cell r="C87" t="str">
            <v>Driedorf</v>
          </cell>
          <cell r="D87">
            <v>5122</v>
          </cell>
          <cell r="E87">
            <v>4645</v>
          </cell>
          <cell r="F87">
            <v>477</v>
          </cell>
        </row>
        <row r="88">
          <cell r="C88" t="str">
            <v>Ebersburg</v>
          </cell>
          <cell r="D88">
            <v>4565</v>
          </cell>
          <cell r="E88">
            <v>4381</v>
          </cell>
          <cell r="F88">
            <v>184</v>
          </cell>
        </row>
        <row r="89">
          <cell r="C89" t="str">
            <v>Ebsdorfergrund</v>
          </cell>
          <cell r="D89">
            <v>8889</v>
          </cell>
          <cell r="E89">
            <v>8600</v>
          </cell>
          <cell r="F89">
            <v>289</v>
          </cell>
        </row>
        <row r="90">
          <cell r="C90" t="str">
            <v>Echzell</v>
          </cell>
          <cell r="D90">
            <v>5727</v>
          </cell>
          <cell r="E90">
            <v>5270</v>
          </cell>
          <cell r="F90">
            <v>457</v>
          </cell>
        </row>
        <row r="91">
          <cell r="C91" t="str">
            <v>Edermünde</v>
          </cell>
          <cell r="D91">
            <v>7322</v>
          </cell>
          <cell r="E91">
            <v>7028</v>
          </cell>
          <cell r="F91">
            <v>294</v>
          </cell>
        </row>
        <row r="92">
          <cell r="C92" t="str">
            <v>Edertal</v>
          </cell>
          <cell r="D92">
            <v>6325</v>
          </cell>
          <cell r="E92">
            <v>6101</v>
          </cell>
          <cell r="F92">
            <v>224</v>
          </cell>
        </row>
        <row r="93">
          <cell r="C93" t="str">
            <v>Egelsbach</v>
          </cell>
          <cell r="D93">
            <v>11589</v>
          </cell>
          <cell r="E93">
            <v>10036</v>
          </cell>
          <cell r="F93">
            <v>1553</v>
          </cell>
        </row>
        <row r="94">
          <cell r="C94" t="str">
            <v>Ehrenberg (Rhön)</v>
          </cell>
          <cell r="D94">
            <v>2615</v>
          </cell>
          <cell r="E94">
            <v>2432</v>
          </cell>
          <cell r="F94">
            <v>183</v>
          </cell>
        </row>
        <row r="95">
          <cell r="C95" t="str">
            <v>Ehringshausen</v>
          </cell>
          <cell r="D95">
            <v>9314</v>
          </cell>
          <cell r="E95">
            <v>8356</v>
          </cell>
          <cell r="F95">
            <v>958</v>
          </cell>
        </row>
        <row r="96">
          <cell r="C96" t="str">
            <v>Eichenzell</v>
          </cell>
          <cell r="D96">
            <v>11007</v>
          </cell>
          <cell r="E96">
            <v>10534</v>
          </cell>
          <cell r="F96">
            <v>473</v>
          </cell>
        </row>
        <row r="97">
          <cell r="C97" t="str">
            <v>Einhausen</v>
          </cell>
          <cell r="D97">
            <v>6357</v>
          </cell>
          <cell r="E97">
            <v>5848</v>
          </cell>
          <cell r="F97">
            <v>509</v>
          </cell>
        </row>
        <row r="98">
          <cell r="C98" t="str">
            <v>Eiterfeld, Marktgemeinde</v>
          </cell>
          <cell r="D98">
            <v>7050</v>
          </cell>
          <cell r="E98">
            <v>6824</v>
          </cell>
          <cell r="F98">
            <v>226</v>
          </cell>
        </row>
        <row r="99">
          <cell r="C99" t="str">
            <v>Elbtal</v>
          </cell>
          <cell r="D99">
            <v>2444</v>
          </cell>
          <cell r="E99">
            <v>2194</v>
          </cell>
          <cell r="F99">
            <v>250</v>
          </cell>
        </row>
        <row r="100">
          <cell r="C100" t="str">
            <v>Eltville am Rhein, Stadt</v>
          </cell>
          <cell r="D100">
            <v>16999</v>
          </cell>
          <cell r="E100">
            <v>15167</v>
          </cell>
          <cell r="F100">
            <v>1832</v>
          </cell>
        </row>
        <row r="101">
          <cell r="C101" t="str">
            <v>Elz</v>
          </cell>
          <cell r="D101">
            <v>8188</v>
          </cell>
          <cell r="E101">
            <v>7140</v>
          </cell>
          <cell r="F101">
            <v>1048</v>
          </cell>
        </row>
        <row r="102">
          <cell r="C102" t="str">
            <v>Eppertshausen</v>
          </cell>
          <cell r="D102">
            <v>6219</v>
          </cell>
          <cell r="E102">
            <v>5470</v>
          </cell>
          <cell r="F102">
            <v>749</v>
          </cell>
        </row>
        <row r="103">
          <cell r="C103" t="str">
            <v>Eppstein, Stadt</v>
          </cell>
          <cell r="D103">
            <v>13702</v>
          </cell>
          <cell r="E103">
            <v>11872</v>
          </cell>
          <cell r="F103">
            <v>1830</v>
          </cell>
        </row>
        <row r="104">
          <cell r="C104" t="str">
            <v>Erbach, Kreisstadt</v>
          </cell>
          <cell r="D104">
            <v>13513</v>
          </cell>
          <cell r="E104">
            <v>11560</v>
          </cell>
          <cell r="F104">
            <v>1953</v>
          </cell>
        </row>
        <row r="105">
          <cell r="C105" t="str">
            <v>Erlensee, Stadt</v>
          </cell>
          <cell r="D105">
            <v>14196</v>
          </cell>
          <cell r="E105">
            <v>11730</v>
          </cell>
          <cell r="F105">
            <v>2466</v>
          </cell>
        </row>
        <row r="106">
          <cell r="C106" t="str">
            <v>Erzhausen</v>
          </cell>
          <cell r="D106">
            <v>8004</v>
          </cell>
          <cell r="E106">
            <v>7041</v>
          </cell>
          <cell r="F106">
            <v>963</v>
          </cell>
        </row>
        <row r="107">
          <cell r="C107" t="str">
            <v>Eschborn, Stadt</v>
          </cell>
          <cell r="D107">
            <v>21228</v>
          </cell>
          <cell r="E107">
            <v>17331</v>
          </cell>
          <cell r="F107">
            <v>3897</v>
          </cell>
        </row>
        <row r="108">
          <cell r="C108" t="str">
            <v>Eschenburg</v>
          </cell>
          <cell r="D108">
            <v>10152</v>
          </cell>
          <cell r="E108">
            <v>9395</v>
          </cell>
          <cell r="F108">
            <v>757</v>
          </cell>
        </row>
        <row r="109">
          <cell r="C109" t="str">
            <v>Eschwege, Kreisstadt</v>
          </cell>
          <cell r="D109">
            <v>19716</v>
          </cell>
          <cell r="E109">
            <v>18069</v>
          </cell>
          <cell r="F109">
            <v>1647</v>
          </cell>
        </row>
        <row r="110">
          <cell r="C110" t="str">
            <v>Espenau</v>
          </cell>
          <cell r="D110">
            <v>5152</v>
          </cell>
          <cell r="E110">
            <v>4800</v>
          </cell>
          <cell r="F110">
            <v>352</v>
          </cell>
        </row>
        <row r="111">
          <cell r="C111" t="str">
            <v>Feldatal</v>
          </cell>
          <cell r="D111">
            <v>2499</v>
          </cell>
          <cell r="E111">
            <v>2396</v>
          </cell>
          <cell r="F111">
            <v>103</v>
          </cell>
        </row>
        <row r="112">
          <cell r="C112" t="str">
            <v>Felsberg, Stadt</v>
          </cell>
          <cell r="D112">
            <v>10611</v>
          </cell>
          <cell r="E112">
            <v>9968</v>
          </cell>
          <cell r="F112">
            <v>643</v>
          </cell>
        </row>
        <row r="113">
          <cell r="C113" t="str">
            <v>Fernwald</v>
          </cell>
          <cell r="D113">
            <v>6631</v>
          </cell>
          <cell r="E113">
            <v>6108</v>
          </cell>
          <cell r="F113">
            <v>523</v>
          </cell>
        </row>
        <row r="114">
          <cell r="C114" t="str">
            <v>Fischbachtal</v>
          </cell>
          <cell r="D114">
            <v>2630</v>
          </cell>
          <cell r="E114">
            <v>2455</v>
          </cell>
          <cell r="F114">
            <v>175</v>
          </cell>
        </row>
        <row r="115">
          <cell r="C115" t="str">
            <v>Flieden</v>
          </cell>
          <cell r="D115">
            <v>8720</v>
          </cell>
          <cell r="E115">
            <v>8322</v>
          </cell>
          <cell r="F115">
            <v>398</v>
          </cell>
        </row>
        <row r="116">
          <cell r="C116" t="str">
            <v>Florstadt, Stadt</v>
          </cell>
          <cell r="D116">
            <v>8699</v>
          </cell>
          <cell r="E116">
            <v>8106</v>
          </cell>
          <cell r="F116">
            <v>593</v>
          </cell>
        </row>
        <row r="117">
          <cell r="C117" t="str">
            <v>Flörsbachtal</v>
          </cell>
          <cell r="D117">
            <v>2340</v>
          </cell>
          <cell r="E117">
            <v>2217</v>
          </cell>
          <cell r="F117">
            <v>123</v>
          </cell>
        </row>
        <row r="118">
          <cell r="C118" t="str">
            <v>Flörsheim am Main, Stadt</v>
          </cell>
          <cell r="D118">
            <v>21121</v>
          </cell>
          <cell r="E118">
            <v>18165</v>
          </cell>
          <cell r="F118">
            <v>2956</v>
          </cell>
        </row>
        <row r="119">
          <cell r="C119" t="str">
            <v>Frankenau, Stadt</v>
          </cell>
          <cell r="D119">
            <v>2930</v>
          </cell>
          <cell r="E119">
            <v>2815</v>
          </cell>
          <cell r="F119">
            <v>115</v>
          </cell>
        </row>
        <row r="120">
          <cell r="C120" t="str">
            <v>Frankenberg (Eder), Stadt</v>
          </cell>
          <cell r="D120">
            <v>17773</v>
          </cell>
          <cell r="E120">
            <v>16545</v>
          </cell>
          <cell r="F120">
            <v>1228</v>
          </cell>
        </row>
        <row r="121">
          <cell r="C121" t="str">
            <v>Frankfurt am Main, Stadt</v>
          </cell>
          <cell r="D121">
            <v>736414</v>
          </cell>
          <cell r="E121">
            <v>528380</v>
          </cell>
          <cell r="F121">
            <v>208034</v>
          </cell>
        </row>
        <row r="122">
          <cell r="C122" t="str">
            <v>Fränkisch-Crumbach</v>
          </cell>
          <cell r="D122">
            <v>3145</v>
          </cell>
          <cell r="E122">
            <v>3035</v>
          </cell>
          <cell r="F122">
            <v>110</v>
          </cell>
        </row>
        <row r="123">
          <cell r="C123" t="str">
            <v>Freiensteinau</v>
          </cell>
          <cell r="D123">
            <v>3084</v>
          </cell>
          <cell r="E123">
            <v>3007</v>
          </cell>
          <cell r="F123">
            <v>77</v>
          </cell>
        </row>
        <row r="124">
          <cell r="C124" t="str">
            <v>Freigericht</v>
          </cell>
          <cell r="D124">
            <v>14471</v>
          </cell>
          <cell r="E124">
            <v>13215</v>
          </cell>
          <cell r="F124">
            <v>1256</v>
          </cell>
        </row>
        <row r="125">
          <cell r="C125" t="str">
            <v>Friedberg (Hessen), Kreisstadt</v>
          </cell>
          <cell r="D125">
            <v>28596</v>
          </cell>
          <cell r="E125">
            <v>24115</v>
          </cell>
          <cell r="F125">
            <v>4481</v>
          </cell>
        </row>
        <row r="126">
          <cell r="C126" t="str">
            <v>Friedewald</v>
          </cell>
          <cell r="D126">
            <v>2392</v>
          </cell>
          <cell r="E126">
            <v>2287</v>
          </cell>
          <cell r="F126">
            <v>105</v>
          </cell>
        </row>
        <row r="127">
          <cell r="C127" t="str">
            <v>Friedrichsdorf, Stadt</v>
          </cell>
          <cell r="D127">
            <v>25284</v>
          </cell>
          <cell r="E127">
            <v>21630</v>
          </cell>
          <cell r="F127">
            <v>3654</v>
          </cell>
        </row>
        <row r="128">
          <cell r="C128" t="str">
            <v>Frielendorf</v>
          </cell>
          <cell r="D128">
            <v>7292</v>
          </cell>
          <cell r="E128">
            <v>7115</v>
          </cell>
          <cell r="F128">
            <v>177</v>
          </cell>
        </row>
        <row r="129">
          <cell r="C129" t="str">
            <v>Fritzlar, Dom- und Kaiserstadt</v>
          </cell>
          <cell r="D129">
            <v>14715</v>
          </cell>
          <cell r="E129">
            <v>13513</v>
          </cell>
          <cell r="F129">
            <v>1202</v>
          </cell>
        </row>
        <row r="130">
          <cell r="C130" t="str">
            <v>Fronhausen</v>
          </cell>
          <cell r="D130">
            <v>4101</v>
          </cell>
          <cell r="E130">
            <v>3888</v>
          </cell>
          <cell r="F130">
            <v>213</v>
          </cell>
        </row>
        <row r="131">
          <cell r="C131" t="str">
            <v>Fulda, Stadt</v>
          </cell>
          <cell r="D131">
            <v>67466</v>
          </cell>
          <cell r="E131">
            <v>57966</v>
          </cell>
          <cell r="F131">
            <v>9500</v>
          </cell>
        </row>
        <row r="132">
          <cell r="C132" t="str">
            <v>Fuldabrück</v>
          </cell>
          <cell r="D132">
            <v>8780</v>
          </cell>
          <cell r="E132">
            <v>8379</v>
          </cell>
          <cell r="F132">
            <v>401</v>
          </cell>
        </row>
        <row r="133">
          <cell r="C133" t="str">
            <v>Fuldatal</v>
          </cell>
          <cell r="D133">
            <v>12228</v>
          </cell>
          <cell r="E133">
            <v>11236</v>
          </cell>
          <cell r="F133">
            <v>992</v>
          </cell>
        </row>
        <row r="134">
          <cell r="C134" t="str">
            <v>Fürth</v>
          </cell>
          <cell r="D134">
            <v>10432</v>
          </cell>
          <cell r="E134">
            <v>9286</v>
          </cell>
          <cell r="F134">
            <v>1146</v>
          </cell>
        </row>
        <row r="135">
          <cell r="C135" t="str">
            <v>Gedern, Stadt</v>
          </cell>
          <cell r="D135">
            <v>7441</v>
          </cell>
          <cell r="E135">
            <v>6850</v>
          </cell>
          <cell r="F135">
            <v>591</v>
          </cell>
        </row>
        <row r="136">
          <cell r="C136" t="str">
            <v>Geisenheim, Hochschulstadt</v>
          </cell>
          <cell r="D136">
            <v>11730</v>
          </cell>
          <cell r="E136">
            <v>10658</v>
          </cell>
          <cell r="F136">
            <v>1072</v>
          </cell>
        </row>
        <row r="137">
          <cell r="C137" t="str">
            <v>Gelnhausen, Barbarossastadt, Kreisstadt</v>
          </cell>
          <cell r="D137">
            <v>22796</v>
          </cell>
          <cell r="E137">
            <v>19886</v>
          </cell>
          <cell r="F137">
            <v>2910</v>
          </cell>
        </row>
        <row r="138">
          <cell r="C138" t="str">
            <v>Gemeindefreies Gebiet Michelbuch</v>
          </cell>
          <cell r="D138">
            <v>0</v>
          </cell>
          <cell r="E138">
            <v>0</v>
          </cell>
          <cell r="F138">
            <v>0</v>
          </cell>
        </row>
        <row r="139">
          <cell r="C139" t="str">
            <v>Gemünden (Felda)</v>
          </cell>
          <cell r="D139">
            <v>2774</v>
          </cell>
          <cell r="E139">
            <v>2621</v>
          </cell>
          <cell r="F139">
            <v>153</v>
          </cell>
        </row>
        <row r="140">
          <cell r="C140" t="str">
            <v>Gemünden (Wohra), Stadt</v>
          </cell>
          <cell r="D140">
            <v>4056</v>
          </cell>
          <cell r="E140">
            <v>3589</v>
          </cell>
          <cell r="F140">
            <v>467</v>
          </cell>
        </row>
        <row r="141">
          <cell r="C141" t="str">
            <v>Gernsheim, Schöfferstadt</v>
          </cell>
          <cell r="D141">
            <v>10178</v>
          </cell>
          <cell r="E141">
            <v>8926</v>
          </cell>
          <cell r="F141">
            <v>1252</v>
          </cell>
        </row>
        <row r="142">
          <cell r="C142" t="str">
            <v>Gersfeld (Rhön), Stadt</v>
          </cell>
          <cell r="D142">
            <v>5550</v>
          </cell>
          <cell r="E142">
            <v>5203</v>
          </cell>
          <cell r="F142">
            <v>347</v>
          </cell>
        </row>
        <row r="143">
          <cell r="C143" t="str">
            <v>Gießen, Universitätsstadt</v>
          </cell>
          <cell r="D143">
            <v>86543</v>
          </cell>
          <cell r="E143">
            <v>71015</v>
          </cell>
          <cell r="F143">
            <v>15528</v>
          </cell>
        </row>
        <row r="144">
          <cell r="C144" t="str">
            <v>Gilserberg</v>
          </cell>
          <cell r="D144">
            <v>3079</v>
          </cell>
          <cell r="E144">
            <v>2931</v>
          </cell>
          <cell r="F144">
            <v>148</v>
          </cell>
        </row>
        <row r="145">
          <cell r="C145" t="str">
            <v>Ginsheim-Gustavsburg, Stadt</v>
          </cell>
          <cell r="D145">
            <v>16347</v>
          </cell>
          <cell r="E145">
            <v>13499</v>
          </cell>
          <cell r="F145">
            <v>2848</v>
          </cell>
        </row>
        <row r="146">
          <cell r="C146" t="str">
            <v>Gladenbach, Stadt</v>
          </cell>
          <cell r="D146">
            <v>12225</v>
          </cell>
          <cell r="E146">
            <v>11161</v>
          </cell>
          <cell r="F146">
            <v>1064</v>
          </cell>
        </row>
        <row r="147">
          <cell r="C147" t="str">
            <v>Glashütten</v>
          </cell>
          <cell r="D147">
            <v>5414</v>
          </cell>
          <cell r="E147">
            <v>4831</v>
          </cell>
          <cell r="F147">
            <v>583</v>
          </cell>
        </row>
        <row r="148">
          <cell r="C148" t="str">
            <v>Glauburg</v>
          </cell>
          <cell r="D148">
            <v>3047</v>
          </cell>
          <cell r="E148">
            <v>2833</v>
          </cell>
          <cell r="F148">
            <v>214</v>
          </cell>
        </row>
        <row r="149">
          <cell r="C149" t="str">
            <v>Gorxheimertal</v>
          </cell>
          <cell r="D149">
            <v>4092</v>
          </cell>
          <cell r="E149">
            <v>3609</v>
          </cell>
          <cell r="F149">
            <v>483</v>
          </cell>
        </row>
        <row r="150">
          <cell r="C150" t="str">
            <v>Grasellenbach</v>
          </cell>
          <cell r="D150">
            <v>3966</v>
          </cell>
          <cell r="E150">
            <v>3405</v>
          </cell>
          <cell r="F150">
            <v>561</v>
          </cell>
        </row>
        <row r="151">
          <cell r="C151" t="str">
            <v>Grävenwiesbach</v>
          </cell>
          <cell r="D151">
            <v>5320</v>
          </cell>
          <cell r="E151">
            <v>4569</v>
          </cell>
          <cell r="F151">
            <v>751</v>
          </cell>
        </row>
        <row r="152">
          <cell r="C152" t="str">
            <v>Grebenau, Stadt</v>
          </cell>
          <cell r="D152">
            <v>2401</v>
          </cell>
          <cell r="E152">
            <v>2330</v>
          </cell>
          <cell r="F152">
            <v>71</v>
          </cell>
        </row>
        <row r="153">
          <cell r="C153" t="str">
            <v>Grebenhain</v>
          </cell>
          <cell r="D153">
            <v>4667</v>
          </cell>
          <cell r="E153">
            <v>4482</v>
          </cell>
          <cell r="F153">
            <v>185</v>
          </cell>
        </row>
        <row r="154">
          <cell r="C154" t="str">
            <v>Grebenstein, Stadt</v>
          </cell>
          <cell r="D154">
            <v>5799</v>
          </cell>
          <cell r="E154">
            <v>5510</v>
          </cell>
          <cell r="F154">
            <v>289</v>
          </cell>
        </row>
        <row r="155">
          <cell r="C155" t="str">
            <v>Greifenstein</v>
          </cell>
          <cell r="D155">
            <v>6841</v>
          </cell>
          <cell r="E155">
            <v>6379</v>
          </cell>
          <cell r="F155">
            <v>462</v>
          </cell>
        </row>
        <row r="156">
          <cell r="C156" t="str">
            <v>Griesheim, Stadt</v>
          </cell>
          <cell r="D156">
            <v>27103</v>
          </cell>
          <cell r="E156">
            <v>22072</v>
          </cell>
          <cell r="F156">
            <v>5031</v>
          </cell>
        </row>
        <row r="157">
          <cell r="C157" t="str">
            <v>Groß-Bieberau, Stadt</v>
          </cell>
          <cell r="D157">
            <v>4667</v>
          </cell>
          <cell r="E157">
            <v>4198</v>
          </cell>
          <cell r="F157">
            <v>469</v>
          </cell>
        </row>
        <row r="158">
          <cell r="C158" t="str">
            <v>Groß-Gerau, Stadt</v>
          </cell>
          <cell r="D158">
            <v>24695</v>
          </cell>
          <cell r="E158">
            <v>19822</v>
          </cell>
          <cell r="F158">
            <v>4873</v>
          </cell>
        </row>
        <row r="159">
          <cell r="C159" t="str">
            <v>Groß-Rohrheim</v>
          </cell>
          <cell r="D159">
            <v>3741</v>
          </cell>
          <cell r="E159">
            <v>3371</v>
          </cell>
          <cell r="F159">
            <v>370</v>
          </cell>
        </row>
        <row r="160">
          <cell r="C160" t="str">
            <v>Groß-Umstadt, Stadt</v>
          </cell>
          <cell r="D160">
            <v>21058</v>
          </cell>
          <cell r="E160">
            <v>18301</v>
          </cell>
          <cell r="F160">
            <v>2757</v>
          </cell>
        </row>
        <row r="161">
          <cell r="C161" t="str">
            <v>Groß-Zimmern</v>
          </cell>
          <cell r="D161">
            <v>14220</v>
          </cell>
          <cell r="E161">
            <v>11999</v>
          </cell>
          <cell r="F161">
            <v>2221</v>
          </cell>
        </row>
        <row r="162">
          <cell r="C162" t="str">
            <v>Großalmerode, Stadt</v>
          </cell>
          <cell r="D162">
            <v>6445</v>
          </cell>
          <cell r="E162">
            <v>6216</v>
          </cell>
          <cell r="F162">
            <v>229</v>
          </cell>
        </row>
        <row r="163">
          <cell r="C163" t="str">
            <v>Großenlüder</v>
          </cell>
          <cell r="D163">
            <v>8567</v>
          </cell>
          <cell r="E163">
            <v>8356</v>
          </cell>
          <cell r="F163">
            <v>211</v>
          </cell>
        </row>
        <row r="164">
          <cell r="C164" t="str">
            <v>Großkrotzenburg</v>
          </cell>
          <cell r="D164">
            <v>7546</v>
          </cell>
          <cell r="E164">
            <v>6566</v>
          </cell>
          <cell r="F164">
            <v>980</v>
          </cell>
        </row>
        <row r="165">
          <cell r="C165" t="str">
            <v>Grünberg, Stadt</v>
          </cell>
          <cell r="D165">
            <v>13717</v>
          </cell>
          <cell r="E165">
            <v>12945</v>
          </cell>
          <cell r="F165">
            <v>772</v>
          </cell>
        </row>
        <row r="166">
          <cell r="C166" t="str">
            <v>Gründau</v>
          </cell>
          <cell r="D166">
            <v>14764</v>
          </cell>
          <cell r="E166">
            <v>13517</v>
          </cell>
          <cell r="F166">
            <v>1247</v>
          </cell>
        </row>
        <row r="167">
          <cell r="C167" t="str">
            <v>Gudensberg, Stadt</v>
          </cell>
          <cell r="D167">
            <v>9632</v>
          </cell>
          <cell r="E167">
            <v>8848</v>
          </cell>
          <cell r="F167">
            <v>784</v>
          </cell>
        </row>
        <row r="168">
          <cell r="C168" t="str">
            <v>Gutsbezirk Kaufunger Wald</v>
          </cell>
          <cell r="D168">
            <v>0</v>
          </cell>
          <cell r="E168">
            <v>0</v>
          </cell>
          <cell r="F168">
            <v>0</v>
          </cell>
        </row>
        <row r="169">
          <cell r="C169" t="str">
            <v>Gutsbezirk Reinhardswald</v>
          </cell>
          <cell r="D169">
            <v>0</v>
          </cell>
          <cell r="E169">
            <v>0</v>
          </cell>
          <cell r="F169">
            <v>0</v>
          </cell>
        </row>
        <row r="170">
          <cell r="C170" t="str">
            <v>Gutsbezirk Spessart</v>
          </cell>
          <cell r="D170">
            <v>0</v>
          </cell>
          <cell r="E170">
            <v>0</v>
          </cell>
          <cell r="F170">
            <v>0</v>
          </cell>
        </row>
        <row r="171">
          <cell r="C171" t="str">
            <v>Guxhagen</v>
          </cell>
          <cell r="D171">
            <v>5375</v>
          </cell>
          <cell r="E171">
            <v>5137</v>
          </cell>
          <cell r="F171">
            <v>238</v>
          </cell>
        </row>
        <row r="172">
          <cell r="C172" t="str">
            <v>Habichtswald</v>
          </cell>
          <cell r="D172">
            <v>5003</v>
          </cell>
          <cell r="E172">
            <v>4835</v>
          </cell>
          <cell r="F172">
            <v>168</v>
          </cell>
        </row>
        <row r="173">
          <cell r="C173" t="str">
            <v>Hadamar, Stadt</v>
          </cell>
          <cell r="D173">
            <v>12444</v>
          </cell>
          <cell r="E173">
            <v>10703</v>
          </cell>
          <cell r="F173">
            <v>1741</v>
          </cell>
        </row>
        <row r="174">
          <cell r="C174" t="str">
            <v>Haiger, Stadt</v>
          </cell>
          <cell r="D174">
            <v>19316</v>
          </cell>
          <cell r="E174">
            <v>17456</v>
          </cell>
          <cell r="F174">
            <v>1860</v>
          </cell>
        </row>
        <row r="175">
          <cell r="C175" t="str">
            <v>Haina (Kloster)</v>
          </cell>
          <cell r="D175">
            <v>3552</v>
          </cell>
          <cell r="E175">
            <v>3381</v>
          </cell>
          <cell r="F175">
            <v>171</v>
          </cell>
        </row>
        <row r="176">
          <cell r="C176" t="str">
            <v>Hainburg</v>
          </cell>
          <cell r="D176">
            <v>14483</v>
          </cell>
          <cell r="E176">
            <v>12509</v>
          </cell>
          <cell r="F176">
            <v>1974</v>
          </cell>
        </row>
        <row r="177">
          <cell r="C177" t="str">
            <v>Hammersbach</v>
          </cell>
          <cell r="D177">
            <v>4810</v>
          </cell>
          <cell r="E177">
            <v>4423</v>
          </cell>
          <cell r="F177">
            <v>387</v>
          </cell>
        </row>
        <row r="178">
          <cell r="C178" t="str">
            <v>Hanau, Brüder-Grimm-Stadt</v>
          </cell>
          <cell r="D178">
            <v>95370</v>
          </cell>
          <cell r="E178">
            <v>71596</v>
          </cell>
          <cell r="F178">
            <v>23774</v>
          </cell>
        </row>
        <row r="179">
          <cell r="C179" t="str">
            <v>Hasselroth</v>
          </cell>
          <cell r="D179">
            <v>7377</v>
          </cell>
          <cell r="E179">
            <v>6718</v>
          </cell>
          <cell r="F179">
            <v>659</v>
          </cell>
        </row>
        <row r="180">
          <cell r="C180" t="str">
            <v>Hattersheim am Main, Stadt</v>
          </cell>
          <cell r="D180">
            <v>27312</v>
          </cell>
          <cell r="E180">
            <v>22134</v>
          </cell>
          <cell r="F180">
            <v>5178</v>
          </cell>
        </row>
        <row r="181">
          <cell r="C181" t="str">
            <v>Hatzfeld (Eder), Stadt</v>
          </cell>
          <cell r="D181">
            <v>3061</v>
          </cell>
          <cell r="E181">
            <v>2902</v>
          </cell>
          <cell r="F181">
            <v>159</v>
          </cell>
        </row>
        <row r="182">
          <cell r="C182" t="str">
            <v>Hauneck</v>
          </cell>
          <cell r="D182">
            <v>3190</v>
          </cell>
          <cell r="E182">
            <v>3030</v>
          </cell>
          <cell r="F182">
            <v>160</v>
          </cell>
        </row>
        <row r="183">
          <cell r="C183" t="str">
            <v>Haunetal</v>
          </cell>
          <cell r="D183">
            <v>2954</v>
          </cell>
          <cell r="E183">
            <v>2873</v>
          </cell>
          <cell r="F183">
            <v>81</v>
          </cell>
        </row>
        <row r="184">
          <cell r="C184" t="str">
            <v>Heidenrod</v>
          </cell>
          <cell r="D184">
            <v>7903</v>
          </cell>
          <cell r="E184">
            <v>7258</v>
          </cell>
          <cell r="F184">
            <v>645</v>
          </cell>
        </row>
        <row r="185">
          <cell r="C185" t="str">
            <v>Helsa</v>
          </cell>
          <cell r="D185">
            <v>5602</v>
          </cell>
          <cell r="E185">
            <v>5391</v>
          </cell>
          <cell r="F185">
            <v>211</v>
          </cell>
        </row>
        <row r="186">
          <cell r="C186" t="str">
            <v>Heppenheim (Bergstraße), Kreisstadt</v>
          </cell>
          <cell r="D186">
            <v>25725</v>
          </cell>
          <cell r="E186">
            <v>22177</v>
          </cell>
          <cell r="F186">
            <v>3548</v>
          </cell>
        </row>
        <row r="187">
          <cell r="C187" t="str">
            <v>Herborn, Stadt</v>
          </cell>
          <cell r="D187">
            <v>20618</v>
          </cell>
          <cell r="E187">
            <v>18315</v>
          </cell>
          <cell r="F187">
            <v>2303</v>
          </cell>
        </row>
        <row r="188">
          <cell r="C188" t="str">
            <v>Herbstein, Stadt</v>
          </cell>
          <cell r="D188">
            <v>4815</v>
          </cell>
          <cell r="E188">
            <v>4577</v>
          </cell>
          <cell r="F188">
            <v>238</v>
          </cell>
        </row>
        <row r="189">
          <cell r="C189" t="str">
            <v>Heringen (Werra), Stadt</v>
          </cell>
          <cell r="D189">
            <v>7306</v>
          </cell>
          <cell r="E189">
            <v>6972</v>
          </cell>
          <cell r="F189">
            <v>334</v>
          </cell>
        </row>
        <row r="190">
          <cell r="C190" t="str">
            <v>Herleshausen</v>
          </cell>
          <cell r="D190">
            <v>2795</v>
          </cell>
          <cell r="E190">
            <v>2716</v>
          </cell>
          <cell r="F190">
            <v>79</v>
          </cell>
        </row>
        <row r="191">
          <cell r="C191" t="str">
            <v>Hesseneck</v>
          </cell>
          <cell r="D191">
            <v>620</v>
          </cell>
          <cell r="E191">
            <v>593</v>
          </cell>
          <cell r="F191">
            <v>27</v>
          </cell>
        </row>
        <row r="192">
          <cell r="C192" t="str">
            <v>Hessisch Lichtenau, Stadt</v>
          </cell>
          <cell r="D192">
            <v>12120</v>
          </cell>
          <cell r="E192">
            <v>10885</v>
          </cell>
          <cell r="F192">
            <v>1235</v>
          </cell>
        </row>
        <row r="193">
          <cell r="C193" t="str">
            <v>Heuchelheim</v>
          </cell>
          <cell r="D193">
            <v>7599</v>
          </cell>
          <cell r="E193">
            <v>6827</v>
          </cell>
          <cell r="F193">
            <v>772</v>
          </cell>
        </row>
        <row r="194">
          <cell r="C194" t="str">
            <v>Heusenstamm, Stadt</v>
          </cell>
          <cell r="D194">
            <v>18932</v>
          </cell>
          <cell r="E194">
            <v>15838</v>
          </cell>
          <cell r="F194">
            <v>3094</v>
          </cell>
        </row>
        <row r="195">
          <cell r="C195" t="str">
            <v>Hilders, Marktgemeinde</v>
          </cell>
          <cell r="D195">
            <v>4696</v>
          </cell>
          <cell r="E195">
            <v>4427</v>
          </cell>
          <cell r="F195">
            <v>269</v>
          </cell>
        </row>
        <row r="196">
          <cell r="C196" t="str">
            <v>Hirschhorn (Neckar), Stadt</v>
          </cell>
          <cell r="D196">
            <v>3462</v>
          </cell>
          <cell r="E196">
            <v>3129</v>
          </cell>
          <cell r="F196">
            <v>333</v>
          </cell>
        </row>
        <row r="197">
          <cell r="C197" t="str">
            <v>Hirzenhain</v>
          </cell>
          <cell r="D197">
            <v>2834</v>
          </cell>
          <cell r="E197">
            <v>2546</v>
          </cell>
          <cell r="F197">
            <v>288</v>
          </cell>
        </row>
        <row r="198">
          <cell r="C198" t="str">
            <v>Hochheim am Main, Stadt</v>
          </cell>
          <cell r="D198">
            <v>17358</v>
          </cell>
          <cell r="E198">
            <v>15768</v>
          </cell>
          <cell r="F198">
            <v>1590</v>
          </cell>
        </row>
        <row r="199">
          <cell r="C199" t="str">
            <v>Hofbieber</v>
          </cell>
          <cell r="D199">
            <v>6042</v>
          </cell>
          <cell r="E199">
            <v>5772</v>
          </cell>
          <cell r="F199">
            <v>270</v>
          </cell>
        </row>
        <row r="200">
          <cell r="C200" t="str">
            <v>Hofgeismar, Stadt</v>
          </cell>
          <cell r="D200">
            <v>15247</v>
          </cell>
          <cell r="E200">
            <v>14093</v>
          </cell>
          <cell r="F200">
            <v>1154</v>
          </cell>
        </row>
        <row r="201">
          <cell r="C201" t="str">
            <v>Hofheim am Taunus, Kreisstadt</v>
          </cell>
          <cell r="D201">
            <v>39517</v>
          </cell>
          <cell r="E201">
            <v>34614</v>
          </cell>
          <cell r="F201">
            <v>4903</v>
          </cell>
        </row>
        <row r="202">
          <cell r="C202" t="str">
            <v>Hohenahr</v>
          </cell>
          <cell r="D202">
            <v>4799</v>
          </cell>
          <cell r="E202">
            <v>4563</v>
          </cell>
          <cell r="F202">
            <v>236</v>
          </cell>
        </row>
        <row r="203">
          <cell r="C203" t="str">
            <v>Hohenroda</v>
          </cell>
          <cell r="D203">
            <v>3126</v>
          </cell>
          <cell r="E203">
            <v>2989</v>
          </cell>
          <cell r="F203">
            <v>137</v>
          </cell>
        </row>
        <row r="204">
          <cell r="C204" t="str">
            <v>Hohenstein</v>
          </cell>
          <cell r="D204">
            <v>6218</v>
          </cell>
          <cell r="E204">
            <v>5791</v>
          </cell>
          <cell r="F204">
            <v>427</v>
          </cell>
        </row>
        <row r="205">
          <cell r="C205" t="str">
            <v>Homberg (Efze), Reformationsstadt, Kreisstadt</v>
          </cell>
          <cell r="D205">
            <v>13950</v>
          </cell>
          <cell r="E205">
            <v>12589</v>
          </cell>
          <cell r="F205">
            <v>1361</v>
          </cell>
        </row>
        <row r="206">
          <cell r="C206" t="str">
            <v>Homberg (Ohm), Stadt</v>
          </cell>
          <cell r="D206">
            <v>7423</v>
          </cell>
          <cell r="E206">
            <v>6889</v>
          </cell>
          <cell r="F206">
            <v>534</v>
          </cell>
        </row>
        <row r="207">
          <cell r="C207" t="str">
            <v>Hosenfeld</v>
          </cell>
          <cell r="D207">
            <v>4717</v>
          </cell>
          <cell r="E207">
            <v>4492</v>
          </cell>
          <cell r="F207">
            <v>225</v>
          </cell>
        </row>
        <row r="208">
          <cell r="C208" t="str">
            <v>Höchst im Odenwald</v>
          </cell>
          <cell r="D208">
            <v>10065</v>
          </cell>
          <cell r="E208">
            <v>8005</v>
          </cell>
          <cell r="F208">
            <v>2060</v>
          </cell>
        </row>
        <row r="209">
          <cell r="C209" t="str">
            <v>Hungen, Stadt</v>
          </cell>
          <cell r="D209">
            <v>12407</v>
          </cell>
          <cell r="E209">
            <v>11656</v>
          </cell>
          <cell r="F209">
            <v>751</v>
          </cell>
        </row>
        <row r="210">
          <cell r="C210" t="str">
            <v>Hünfeld, Konrad-Zuse-Stadt</v>
          </cell>
          <cell r="D210">
            <v>16327</v>
          </cell>
          <cell r="E210">
            <v>15191</v>
          </cell>
          <cell r="F210">
            <v>1136</v>
          </cell>
        </row>
        <row r="211">
          <cell r="C211" t="str">
            <v>Hünfelden</v>
          </cell>
          <cell r="D211">
            <v>9595</v>
          </cell>
          <cell r="E211">
            <v>9195</v>
          </cell>
          <cell r="F211">
            <v>400</v>
          </cell>
        </row>
        <row r="212">
          <cell r="C212" t="str">
            <v>Hünstetten</v>
          </cell>
          <cell r="D212">
            <v>10445</v>
          </cell>
          <cell r="E212">
            <v>9860</v>
          </cell>
          <cell r="F212">
            <v>585</v>
          </cell>
        </row>
        <row r="213">
          <cell r="C213" t="str">
            <v>Hüttenberg</v>
          </cell>
          <cell r="D213">
            <v>10799</v>
          </cell>
          <cell r="E213">
            <v>10127</v>
          </cell>
          <cell r="F213">
            <v>672</v>
          </cell>
        </row>
        <row r="214">
          <cell r="C214" t="str">
            <v>Idstein, Hochschulstadt</v>
          </cell>
          <cell r="D214">
            <v>24558</v>
          </cell>
          <cell r="E214">
            <v>21448</v>
          </cell>
          <cell r="F214">
            <v>3110</v>
          </cell>
        </row>
        <row r="215">
          <cell r="C215" t="str">
            <v>Immenhausen, Stadt</v>
          </cell>
          <cell r="D215">
            <v>6936</v>
          </cell>
          <cell r="E215">
            <v>6619</v>
          </cell>
          <cell r="F215">
            <v>317</v>
          </cell>
        </row>
        <row r="216">
          <cell r="C216" t="str">
            <v>Jesberg</v>
          </cell>
          <cell r="D216">
            <v>2332</v>
          </cell>
          <cell r="E216">
            <v>2257</v>
          </cell>
          <cell r="F216">
            <v>75</v>
          </cell>
        </row>
        <row r="217">
          <cell r="C217" t="str">
            <v>Jossgrund</v>
          </cell>
          <cell r="D217">
            <v>3445</v>
          </cell>
          <cell r="E217">
            <v>3228</v>
          </cell>
          <cell r="F217">
            <v>217</v>
          </cell>
        </row>
        <row r="218">
          <cell r="C218" t="str">
            <v>Kalbach</v>
          </cell>
          <cell r="D218">
            <v>6248</v>
          </cell>
          <cell r="E218">
            <v>6069</v>
          </cell>
          <cell r="F218">
            <v>179</v>
          </cell>
        </row>
        <row r="219">
          <cell r="C219" t="str">
            <v>Karben, Stadt</v>
          </cell>
          <cell r="D219">
            <v>22211</v>
          </cell>
          <cell r="E219">
            <v>19273</v>
          </cell>
          <cell r="F219">
            <v>2938</v>
          </cell>
        </row>
        <row r="220">
          <cell r="C220" t="str">
            <v>Kassel, documenta-Stadt</v>
          </cell>
          <cell r="D220">
            <v>199062</v>
          </cell>
          <cell r="E220">
            <v>166546</v>
          </cell>
          <cell r="F220">
            <v>32516</v>
          </cell>
        </row>
        <row r="221">
          <cell r="C221" t="str">
            <v>Kaufungen</v>
          </cell>
          <cell r="D221">
            <v>12436</v>
          </cell>
          <cell r="E221">
            <v>11886</v>
          </cell>
          <cell r="F221">
            <v>550</v>
          </cell>
        </row>
        <row r="222">
          <cell r="C222" t="str">
            <v>Kefenrod</v>
          </cell>
          <cell r="D222">
            <v>2703</v>
          </cell>
          <cell r="E222">
            <v>2570</v>
          </cell>
          <cell r="F222">
            <v>133</v>
          </cell>
        </row>
        <row r="223">
          <cell r="C223" t="str">
            <v>Kelkheim (Taunus), Stadt</v>
          </cell>
          <cell r="D223">
            <v>28691</v>
          </cell>
          <cell r="E223">
            <v>24788</v>
          </cell>
          <cell r="F223">
            <v>3903</v>
          </cell>
        </row>
        <row r="224">
          <cell r="C224" t="str">
            <v>Kelsterbach, Stadt</v>
          </cell>
          <cell r="D224">
            <v>16001</v>
          </cell>
          <cell r="E224">
            <v>10655</v>
          </cell>
          <cell r="F224">
            <v>5346</v>
          </cell>
        </row>
        <row r="225">
          <cell r="C225" t="str">
            <v>Kiedrich</v>
          </cell>
          <cell r="D225">
            <v>4101</v>
          </cell>
          <cell r="E225">
            <v>3745</v>
          </cell>
          <cell r="F225">
            <v>356</v>
          </cell>
        </row>
        <row r="226">
          <cell r="C226" t="str">
            <v>Kirchhain, Stadt</v>
          </cell>
          <cell r="D226">
            <v>16412</v>
          </cell>
          <cell r="E226">
            <v>15040</v>
          </cell>
          <cell r="F226">
            <v>1372</v>
          </cell>
        </row>
        <row r="227">
          <cell r="C227" t="str">
            <v>Kirchheim</v>
          </cell>
          <cell r="D227">
            <v>3516</v>
          </cell>
          <cell r="E227">
            <v>3352</v>
          </cell>
          <cell r="F227">
            <v>164</v>
          </cell>
        </row>
        <row r="228">
          <cell r="C228" t="str">
            <v>Kirtorf, Stadt</v>
          </cell>
          <cell r="D228">
            <v>3213</v>
          </cell>
          <cell r="E228">
            <v>3099</v>
          </cell>
          <cell r="F228">
            <v>114</v>
          </cell>
        </row>
        <row r="229">
          <cell r="C229" t="str">
            <v>Knüllwald</v>
          </cell>
          <cell r="D229">
            <v>4427</v>
          </cell>
          <cell r="E229">
            <v>4216</v>
          </cell>
          <cell r="F229">
            <v>211</v>
          </cell>
        </row>
        <row r="230">
          <cell r="C230" t="str">
            <v>Korbach, Hansestadt, Kreisstadt</v>
          </cell>
          <cell r="D230">
            <v>23583</v>
          </cell>
          <cell r="E230">
            <v>21155</v>
          </cell>
          <cell r="F230">
            <v>2428</v>
          </cell>
        </row>
        <row r="231">
          <cell r="C231" t="str">
            <v>Königstein im Taunus, Stadt</v>
          </cell>
          <cell r="D231">
            <v>16474</v>
          </cell>
          <cell r="E231">
            <v>13504</v>
          </cell>
          <cell r="F231">
            <v>2970</v>
          </cell>
        </row>
        <row r="232">
          <cell r="C232" t="str">
            <v>Körle</v>
          </cell>
          <cell r="D232">
            <v>2926</v>
          </cell>
          <cell r="E232">
            <v>2851</v>
          </cell>
          <cell r="F232">
            <v>75</v>
          </cell>
        </row>
        <row r="233">
          <cell r="C233" t="str">
            <v>Kriftel</v>
          </cell>
          <cell r="D233">
            <v>11176</v>
          </cell>
          <cell r="E233">
            <v>9464</v>
          </cell>
          <cell r="F233">
            <v>1712</v>
          </cell>
        </row>
        <row r="234">
          <cell r="C234" t="str">
            <v>Kronberg im Taunus, Stadt</v>
          </cell>
          <cell r="D234">
            <v>18275</v>
          </cell>
          <cell r="E234">
            <v>15761</v>
          </cell>
          <cell r="F234">
            <v>2514</v>
          </cell>
        </row>
        <row r="235">
          <cell r="C235" t="str">
            <v>Künzell</v>
          </cell>
          <cell r="D235">
            <v>16431</v>
          </cell>
          <cell r="E235">
            <v>15415</v>
          </cell>
          <cell r="F235">
            <v>1016</v>
          </cell>
        </row>
        <row r="236">
          <cell r="C236" t="str">
            <v>Lahnau</v>
          </cell>
          <cell r="D236">
            <v>8197</v>
          </cell>
          <cell r="E236">
            <v>7666</v>
          </cell>
          <cell r="F236">
            <v>531</v>
          </cell>
        </row>
        <row r="237">
          <cell r="C237" t="str">
            <v>Lahntal</v>
          </cell>
          <cell r="D237">
            <v>6914</v>
          </cell>
          <cell r="E237">
            <v>6442</v>
          </cell>
          <cell r="F237">
            <v>472</v>
          </cell>
        </row>
        <row r="238">
          <cell r="C238" t="str">
            <v>Lampertheim, Stadt</v>
          </cell>
          <cell r="D238">
            <v>32554</v>
          </cell>
          <cell r="E238">
            <v>28522</v>
          </cell>
          <cell r="F238">
            <v>4032</v>
          </cell>
        </row>
        <row r="239">
          <cell r="C239" t="str">
            <v>Langen (Hessen), Stadt</v>
          </cell>
          <cell r="D239">
            <v>37252</v>
          </cell>
          <cell r="E239">
            <v>30331</v>
          </cell>
          <cell r="F239">
            <v>6921</v>
          </cell>
        </row>
        <row r="240">
          <cell r="C240" t="str">
            <v>Langenselbold, Stadt</v>
          </cell>
          <cell r="D240">
            <v>13900</v>
          </cell>
          <cell r="E240">
            <v>12686</v>
          </cell>
          <cell r="F240">
            <v>1214</v>
          </cell>
        </row>
        <row r="241">
          <cell r="C241" t="str">
            <v>Langgöns</v>
          </cell>
          <cell r="D241">
            <v>11614</v>
          </cell>
          <cell r="E241">
            <v>10691</v>
          </cell>
          <cell r="F241">
            <v>923</v>
          </cell>
        </row>
        <row r="242">
          <cell r="C242" t="str">
            <v>Laubach, Stadt</v>
          </cell>
          <cell r="D242">
            <v>9695</v>
          </cell>
          <cell r="E242">
            <v>8876</v>
          </cell>
          <cell r="F242">
            <v>819</v>
          </cell>
        </row>
        <row r="243">
          <cell r="C243" t="str">
            <v>Lauterbach (Hessen), Kreisstadt</v>
          </cell>
          <cell r="D243">
            <v>14110</v>
          </cell>
          <cell r="E243">
            <v>12141</v>
          </cell>
          <cell r="F243">
            <v>1969</v>
          </cell>
        </row>
        <row r="244">
          <cell r="C244" t="str">
            <v>Lautertal (Odenwald)</v>
          </cell>
          <cell r="D244">
            <v>7241</v>
          </cell>
          <cell r="E244">
            <v>6661</v>
          </cell>
          <cell r="F244">
            <v>580</v>
          </cell>
        </row>
        <row r="245">
          <cell r="C245" t="str">
            <v>Lautertal (Vogelsberg)</v>
          </cell>
          <cell r="D245">
            <v>2334</v>
          </cell>
          <cell r="E245">
            <v>2289</v>
          </cell>
          <cell r="F245">
            <v>45</v>
          </cell>
        </row>
        <row r="246">
          <cell r="C246" t="str">
            <v>Leun, Stadt</v>
          </cell>
          <cell r="D246">
            <v>5800</v>
          </cell>
          <cell r="E246">
            <v>5304</v>
          </cell>
          <cell r="F246">
            <v>496</v>
          </cell>
        </row>
        <row r="247">
          <cell r="C247" t="str">
            <v>Lich, Stadt</v>
          </cell>
          <cell r="D247">
            <v>13301</v>
          </cell>
          <cell r="E247">
            <v>12501</v>
          </cell>
          <cell r="F247">
            <v>800</v>
          </cell>
        </row>
        <row r="248">
          <cell r="C248" t="str">
            <v>Lichtenfels, Stadt</v>
          </cell>
          <cell r="D248">
            <v>4180</v>
          </cell>
          <cell r="E248">
            <v>3949</v>
          </cell>
          <cell r="F248">
            <v>231</v>
          </cell>
        </row>
        <row r="249">
          <cell r="C249" t="str">
            <v>Liebenau, Stadt</v>
          </cell>
          <cell r="D249">
            <v>3126</v>
          </cell>
          <cell r="E249">
            <v>3037</v>
          </cell>
          <cell r="F249">
            <v>89</v>
          </cell>
        </row>
        <row r="250">
          <cell r="C250" t="str">
            <v>Liederbach am Taunus</v>
          </cell>
          <cell r="D250">
            <v>8877</v>
          </cell>
          <cell r="E250">
            <v>7284</v>
          </cell>
          <cell r="F250">
            <v>1593</v>
          </cell>
        </row>
        <row r="251">
          <cell r="C251" t="str">
            <v>Limburg an der Lahn, Kreisstadt</v>
          </cell>
          <cell r="D251">
            <v>34808</v>
          </cell>
          <cell r="E251">
            <v>28959</v>
          </cell>
          <cell r="F251">
            <v>5849</v>
          </cell>
        </row>
        <row r="252">
          <cell r="C252" t="str">
            <v>Limeshain</v>
          </cell>
          <cell r="D252">
            <v>5556</v>
          </cell>
          <cell r="E252">
            <v>4891</v>
          </cell>
          <cell r="F252">
            <v>665</v>
          </cell>
        </row>
        <row r="253">
          <cell r="C253" t="str">
            <v>Linden, Stadt</v>
          </cell>
          <cell r="D253">
            <v>12764</v>
          </cell>
          <cell r="E253">
            <v>11547</v>
          </cell>
          <cell r="F253">
            <v>1217</v>
          </cell>
        </row>
        <row r="254">
          <cell r="C254" t="str">
            <v>Lindenfels, Stadt</v>
          </cell>
          <cell r="D254">
            <v>5105</v>
          </cell>
          <cell r="E254">
            <v>4602</v>
          </cell>
          <cell r="F254">
            <v>503</v>
          </cell>
        </row>
        <row r="255">
          <cell r="C255" t="str">
            <v>Linsengericht</v>
          </cell>
          <cell r="D255">
            <v>9877</v>
          </cell>
          <cell r="E255">
            <v>9154</v>
          </cell>
          <cell r="F255">
            <v>723</v>
          </cell>
        </row>
        <row r="256">
          <cell r="C256" t="str">
            <v>Lohfelden</v>
          </cell>
          <cell r="D256">
            <v>14072</v>
          </cell>
          <cell r="E256">
            <v>12375</v>
          </cell>
          <cell r="F256">
            <v>1697</v>
          </cell>
        </row>
        <row r="257">
          <cell r="C257" t="str">
            <v>Lohra</v>
          </cell>
          <cell r="D257">
            <v>5460</v>
          </cell>
          <cell r="E257">
            <v>5244</v>
          </cell>
          <cell r="F257">
            <v>216</v>
          </cell>
        </row>
        <row r="258">
          <cell r="C258" t="str">
            <v>Lollar, Stadt</v>
          </cell>
          <cell r="D258">
            <v>10226</v>
          </cell>
          <cell r="E258">
            <v>8286</v>
          </cell>
          <cell r="F258">
            <v>1940</v>
          </cell>
        </row>
        <row r="259">
          <cell r="C259" t="str">
            <v>Lorch, Stadt</v>
          </cell>
          <cell r="D259">
            <v>3986</v>
          </cell>
          <cell r="E259">
            <v>3168</v>
          </cell>
          <cell r="F259">
            <v>818</v>
          </cell>
        </row>
        <row r="260">
          <cell r="C260" t="str">
            <v>Lorsch, Karolingerstadt</v>
          </cell>
          <cell r="D260">
            <v>13492</v>
          </cell>
          <cell r="E260">
            <v>12323</v>
          </cell>
          <cell r="F260">
            <v>1169</v>
          </cell>
        </row>
        <row r="261">
          <cell r="C261" t="str">
            <v>Löhnberg</v>
          </cell>
          <cell r="D261">
            <v>4381</v>
          </cell>
          <cell r="E261">
            <v>4028</v>
          </cell>
          <cell r="F261">
            <v>353</v>
          </cell>
        </row>
        <row r="262">
          <cell r="C262" t="str">
            <v>Ludwigsau</v>
          </cell>
          <cell r="D262">
            <v>5595</v>
          </cell>
          <cell r="E262">
            <v>5388</v>
          </cell>
          <cell r="F262">
            <v>207</v>
          </cell>
        </row>
        <row r="263">
          <cell r="C263" t="str">
            <v>Lützelbach</v>
          </cell>
          <cell r="D263">
            <v>6899</v>
          </cell>
          <cell r="E263">
            <v>6272</v>
          </cell>
          <cell r="F263">
            <v>627</v>
          </cell>
        </row>
        <row r="264">
          <cell r="C264" t="str">
            <v>Mainhausen</v>
          </cell>
          <cell r="D264">
            <v>9287</v>
          </cell>
          <cell r="E264">
            <v>8248</v>
          </cell>
          <cell r="F264">
            <v>1039</v>
          </cell>
        </row>
        <row r="265">
          <cell r="C265" t="str">
            <v>Maintal, Stadt</v>
          </cell>
          <cell r="D265">
            <v>38739</v>
          </cell>
          <cell r="E265">
            <v>30144</v>
          </cell>
          <cell r="F265">
            <v>8595</v>
          </cell>
        </row>
        <row r="266">
          <cell r="C266" t="str">
            <v>Malsfeld</v>
          </cell>
          <cell r="D266">
            <v>3974</v>
          </cell>
          <cell r="E266">
            <v>3740</v>
          </cell>
          <cell r="F266">
            <v>234</v>
          </cell>
        </row>
        <row r="267">
          <cell r="C267" t="str">
            <v>Marburg, Universitätsstadt</v>
          </cell>
          <cell r="D267">
            <v>74675</v>
          </cell>
          <cell r="E267">
            <v>66150</v>
          </cell>
          <cell r="F267">
            <v>8525</v>
          </cell>
        </row>
        <row r="268">
          <cell r="C268" t="str">
            <v>Meinhard</v>
          </cell>
          <cell r="D268">
            <v>4670</v>
          </cell>
          <cell r="E268">
            <v>4529</v>
          </cell>
          <cell r="F268">
            <v>141</v>
          </cell>
        </row>
        <row r="269">
          <cell r="C269" t="str">
            <v>Meißner</v>
          </cell>
          <cell r="D269">
            <v>3049</v>
          </cell>
          <cell r="E269">
            <v>2945</v>
          </cell>
          <cell r="F269">
            <v>104</v>
          </cell>
        </row>
        <row r="270">
          <cell r="C270" t="str">
            <v>Melsungen, Stadt</v>
          </cell>
          <cell r="D270">
            <v>13647</v>
          </cell>
          <cell r="E270">
            <v>12361</v>
          </cell>
          <cell r="F270">
            <v>1286</v>
          </cell>
        </row>
        <row r="271">
          <cell r="C271" t="str">
            <v>Mengerskirchen, Marktflecken</v>
          </cell>
          <cell r="D271">
            <v>5832</v>
          </cell>
          <cell r="E271">
            <v>5408</v>
          </cell>
          <cell r="F271">
            <v>424</v>
          </cell>
        </row>
        <row r="272">
          <cell r="C272" t="str">
            <v>Merenberg, Marktflecken</v>
          </cell>
          <cell r="D272">
            <v>3170</v>
          </cell>
          <cell r="E272">
            <v>3018</v>
          </cell>
          <cell r="F272">
            <v>152</v>
          </cell>
        </row>
        <row r="273">
          <cell r="C273" t="str">
            <v>Messel</v>
          </cell>
          <cell r="D273">
            <v>4008</v>
          </cell>
          <cell r="E273">
            <v>3515</v>
          </cell>
          <cell r="F273">
            <v>493</v>
          </cell>
        </row>
        <row r="274">
          <cell r="C274" t="str">
            <v>Michelstadt, Stadt</v>
          </cell>
          <cell r="D274">
            <v>16055</v>
          </cell>
          <cell r="E274">
            <v>14224</v>
          </cell>
          <cell r="F274">
            <v>1831</v>
          </cell>
        </row>
        <row r="275">
          <cell r="C275" t="str">
            <v>Mittenaar</v>
          </cell>
          <cell r="D275">
            <v>4837</v>
          </cell>
          <cell r="E275">
            <v>4541</v>
          </cell>
          <cell r="F275">
            <v>296</v>
          </cell>
        </row>
        <row r="276">
          <cell r="C276" t="str">
            <v>Modautal</v>
          </cell>
          <cell r="D276">
            <v>5070</v>
          </cell>
          <cell r="E276">
            <v>4644</v>
          </cell>
          <cell r="F276">
            <v>426</v>
          </cell>
        </row>
        <row r="277">
          <cell r="C277" t="str">
            <v>Morschen</v>
          </cell>
          <cell r="D277">
            <v>3294</v>
          </cell>
          <cell r="E277">
            <v>3176</v>
          </cell>
          <cell r="F277">
            <v>118</v>
          </cell>
        </row>
        <row r="278">
          <cell r="C278" t="str">
            <v>Mossautal</v>
          </cell>
          <cell r="D278">
            <v>2434</v>
          </cell>
          <cell r="E278">
            <v>2288</v>
          </cell>
          <cell r="F278">
            <v>146</v>
          </cell>
        </row>
        <row r="279">
          <cell r="C279" t="str">
            <v>Mörfelden-Walldorf, Stadt</v>
          </cell>
          <cell r="D279">
            <v>34135</v>
          </cell>
          <cell r="E279">
            <v>26406</v>
          </cell>
          <cell r="F279">
            <v>7729</v>
          </cell>
        </row>
        <row r="280">
          <cell r="C280" t="str">
            <v>Mörlenbach</v>
          </cell>
          <cell r="D280">
            <v>9922</v>
          </cell>
          <cell r="E280">
            <v>8979</v>
          </cell>
          <cell r="F280">
            <v>943</v>
          </cell>
        </row>
        <row r="281">
          <cell r="C281" t="str">
            <v>Mücke</v>
          </cell>
          <cell r="D281">
            <v>9319</v>
          </cell>
          <cell r="E281">
            <v>9059</v>
          </cell>
          <cell r="F281">
            <v>260</v>
          </cell>
        </row>
        <row r="282">
          <cell r="C282" t="str">
            <v>Mühlheim am Main, Stadt</v>
          </cell>
          <cell r="D282">
            <v>28130</v>
          </cell>
          <cell r="E282">
            <v>22646</v>
          </cell>
          <cell r="F282">
            <v>5484</v>
          </cell>
        </row>
        <row r="283">
          <cell r="C283" t="str">
            <v>Mühltal</v>
          </cell>
          <cell r="D283">
            <v>13863</v>
          </cell>
          <cell r="E283">
            <v>12412</v>
          </cell>
          <cell r="F283">
            <v>1451</v>
          </cell>
        </row>
        <row r="284">
          <cell r="C284" t="str">
            <v>Münchhausen</v>
          </cell>
          <cell r="D284">
            <v>3349</v>
          </cell>
          <cell r="E284">
            <v>3223</v>
          </cell>
          <cell r="F284">
            <v>126</v>
          </cell>
        </row>
        <row r="285">
          <cell r="C285" t="str">
            <v>Münster</v>
          </cell>
          <cell r="D285">
            <v>14423</v>
          </cell>
          <cell r="E285">
            <v>12475</v>
          </cell>
          <cell r="F285">
            <v>1948</v>
          </cell>
        </row>
        <row r="286">
          <cell r="C286" t="str">
            <v>Münzenberg, Stadt</v>
          </cell>
          <cell r="D286">
            <v>5604</v>
          </cell>
          <cell r="E286">
            <v>5328</v>
          </cell>
          <cell r="F286">
            <v>276</v>
          </cell>
        </row>
        <row r="287">
          <cell r="C287" t="str">
            <v>Nauheim</v>
          </cell>
          <cell r="D287">
            <v>10525</v>
          </cell>
          <cell r="E287">
            <v>9108</v>
          </cell>
          <cell r="F287">
            <v>1417</v>
          </cell>
        </row>
        <row r="288">
          <cell r="C288" t="str">
            <v>Naumburg, Stadt</v>
          </cell>
          <cell r="D288">
            <v>5104</v>
          </cell>
          <cell r="E288">
            <v>4948</v>
          </cell>
          <cell r="F288">
            <v>156</v>
          </cell>
        </row>
        <row r="289">
          <cell r="C289" t="str">
            <v>Neckarsteinach, Stadt</v>
          </cell>
          <cell r="D289">
            <v>3872</v>
          </cell>
          <cell r="E289">
            <v>3400</v>
          </cell>
          <cell r="F289">
            <v>472</v>
          </cell>
        </row>
        <row r="290">
          <cell r="C290" t="str">
            <v>Nentershausen</v>
          </cell>
          <cell r="D290">
            <v>2667</v>
          </cell>
          <cell r="E290">
            <v>2595</v>
          </cell>
          <cell r="F290">
            <v>72</v>
          </cell>
        </row>
        <row r="291">
          <cell r="C291" t="str">
            <v>Neu-Anspach, Stadt</v>
          </cell>
          <cell r="D291">
            <v>14698</v>
          </cell>
          <cell r="E291">
            <v>13125</v>
          </cell>
          <cell r="F291">
            <v>1573</v>
          </cell>
        </row>
        <row r="292">
          <cell r="C292" t="str">
            <v>Neu-Eichenberg</v>
          </cell>
          <cell r="D292">
            <v>1839</v>
          </cell>
          <cell r="E292">
            <v>1785</v>
          </cell>
          <cell r="F292">
            <v>54</v>
          </cell>
        </row>
        <row r="293">
          <cell r="C293" t="str">
            <v>Neu-Isenburg, Stadt</v>
          </cell>
          <cell r="D293">
            <v>37563</v>
          </cell>
          <cell r="E293">
            <v>28242</v>
          </cell>
          <cell r="F293">
            <v>9321</v>
          </cell>
        </row>
        <row r="294">
          <cell r="C294" t="str">
            <v>Neuberg</v>
          </cell>
          <cell r="D294">
            <v>5393</v>
          </cell>
          <cell r="E294">
            <v>4943</v>
          </cell>
          <cell r="F294">
            <v>450</v>
          </cell>
        </row>
        <row r="295">
          <cell r="C295" t="str">
            <v>Neuenstein</v>
          </cell>
          <cell r="D295">
            <v>2952</v>
          </cell>
          <cell r="E295">
            <v>2730</v>
          </cell>
          <cell r="F295">
            <v>222</v>
          </cell>
        </row>
        <row r="296">
          <cell r="C296" t="str">
            <v>Neuental</v>
          </cell>
          <cell r="D296">
            <v>3088</v>
          </cell>
          <cell r="E296">
            <v>3030</v>
          </cell>
          <cell r="F296">
            <v>58</v>
          </cell>
        </row>
        <row r="297">
          <cell r="C297" t="str">
            <v>Neuhof</v>
          </cell>
          <cell r="D297">
            <v>10809</v>
          </cell>
          <cell r="E297">
            <v>10245</v>
          </cell>
          <cell r="F297">
            <v>564</v>
          </cell>
        </row>
        <row r="298">
          <cell r="C298" t="str">
            <v>Neukirchen, Stadt</v>
          </cell>
          <cell r="D298">
            <v>7108</v>
          </cell>
          <cell r="E298">
            <v>6836</v>
          </cell>
          <cell r="F298">
            <v>272</v>
          </cell>
        </row>
        <row r="299">
          <cell r="C299" t="str">
            <v>Neustadt (Hessen), Stadt</v>
          </cell>
          <cell r="D299">
            <v>9427</v>
          </cell>
          <cell r="E299">
            <v>7627</v>
          </cell>
          <cell r="F299">
            <v>1800</v>
          </cell>
        </row>
        <row r="300">
          <cell r="C300" t="str">
            <v>Nidda, Stadt</v>
          </cell>
          <cell r="D300">
            <v>17293</v>
          </cell>
          <cell r="E300">
            <v>15409</v>
          </cell>
          <cell r="F300">
            <v>1884</v>
          </cell>
        </row>
        <row r="301">
          <cell r="C301" t="str">
            <v>Niddatal, Stadt</v>
          </cell>
          <cell r="D301">
            <v>9495</v>
          </cell>
          <cell r="E301">
            <v>8693</v>
          </cell>
          <cell r="F301">
            <v>802</v>
          </cell>
        </row>
        <row r="302">
          <cell r="C302" t="str">
            <v>Nidderau, Stadt</v>
          </cell>
          <cell r="D302">
            <v>20051</v>
          </cell>
          <cell r="E302">
            <v>18216</v>
          </cell>
          <cell r="F302">
            <v>1835</v>
          </cell>
        </row>
        <row r="303">
          <cell r="C303" t="str">
            <v>Niedenstein, Stadt</v>
          </cell>
          <cell r="D303">
            <v>5354</v>
          </cell>
          <cell r="E303">
            <v>5041</v>
          </cell>
          <cell r="F303">
            <v>313</v>
          </cell>
        </row>
        <row r="304">
          <cell r="C304" t="str">
            <v>Niederaula, Marktgemeinde</v>
          </cell>
          <cell r="D304">
            <v>5357</v>
          </cell>
          <cell r="E304">
            <v>5082</v>
          </cell>
          <cell r="F304">
            <v>275</v>
          </cell>
        </row>
        <row r="305">
          <cell r="C305" t="str">
            <v>Niederdorfelden</v>
          </cell>
          <cell r="D305">
            <v>3869</v>
          </cell>
          <cell r="E305">
            <v>3361</v>
          </cell>
          <cell r="F305">
            <v>508</v>
          </cell>
        </row>
        <row r="306">
          <cell r="C306" t="str">
            <v>Niedernhausen</v>
          </cell>
          <cell r="D306">
            <v>14653</v>
          </cell>
          <cell r="E306">
            <v>13024</v>
          </cell>
          <cell r="F306">
            <v>1629</v>
          </cell>
        </row>
        <row r="307">
          <cell r="C307" t="str">
            <v>Nieste</v>
          </cell>
          <cell r="D307">
            <v>1942</v>
          </cell>
          <cell r="E307">
            <v>1882</v>
          </cell>
          <cell r="F307">
            <v>60</v>
          </cell>
        </row>
        <row r="308">
          <cell r="C308" t="str">
            <v>Niestetal</v>
          </cell>
          <cell r="D308">
            <v>11005</v>
          </cell>
          <cell r="E308">
            <v>10156</v>
          </cell>
          <cell r="F308">
            <v>849</v>
          </cell>
        </row>
        <row r="309">
          <cell r="C309" t="str">
            <v>Nüsttal</v>
          </cell>
          <cell r="D309">
            <v>2806</v>
          </cell>
          <cell r="E309">
            <v>2746</v>
          </cell>
          <cell r="F309">
            <v>60</v>
          </cell>
        </row>
        <row r="310">
          <cell r="C310" t="str">
            <v>Ober-Mörlen</v>
          </cell>
          <cell r="D310">
            <v>5767</v>
          </cell>
          <cell r="E310">
            <v>5235</v>
          </cell>
          <cell r="F310">
            <v>532</v>
          </cell>
        </row>
        <row r="311">
          <cell r="C311" t="str">
            <v>Ober-Ramstadt, Stadt</v>
          </cell>
          <cell r="D311">
            <v>15174</v>
          </cell>
          <cell r="E311">
            <v>13124</v>
          </cell>
          <cell r="F311">
            <v>2050</v>
          </cell>
        </row>
        <row r="312">
          <cell r="C312" t="str">
            <v>Oberaula</v>
          </cell>
          <cell r="D312">
            <v>3164</v>
          </cell>
          <cell r="E312">
            <v>3003</v>
          </cell>
          <cell r="F312">
            <v>161</v>
          </cell>
        </row>
        <row r="313">
          <cell r="C313" t="str">
            <v>Obertshausen, Stadt</v>
          </cell>
          <cell r="D313">
            <v>24573</v>
          </cell>
          <cell r="E313">
            <v>19987</v>
          </cell>
          <cell r="F313">
            <v>4586</v>
          </cell>
        </row>
        <row r="314">
          <cell r="C314" t="str">
            <v>Oberursel (Taunus), Stadt</v>
          </cell>
          <cell r="D314">
            <v>45849</v>
          </cell>
          <cell r="E314">
            <v>38658</v>
          </cell>
          <cell r="F314">
            <v>7191</v>
          </cell>
        </row>
        <row r="315">
          <cell r="C315" t="str">
            <v>Oberweser</v>
          </cell>
          <cell r="D315">
            <v>3274</v>
          </cell>
          <cell r="E315">
            <v>3096</v>
          </cell>
          <cell r="F315">
            <v>178</v>
          </cell>
        </row>
        <row r="316">
          <cell r="C316" t="str">
            <v>Oestrich-Winkel, Stadt</v>
          </cell>
          <cell r="D316">
            <v>11738</v>
          </cell>
          <cell r="E316">
            <v>10570</v>
          </cell>
          <cell r="F316">
            <v>1168</v>
          </cell>
        </row>
        <row r="317">
          <cell r="C317" t="str">
            <v>Offenbach am Main, Stadt</v>
          </cell>
          <cell r="D317">
            <v>124589</v>
          </cell>
          <cell r="E317">
            <v>82344</v>
          </cell>
          <cell r="F317">
            <v>42245</v>
          </cell>
        </row>
        <row r="318">
          <cell r="C318" t="str">
            <v>Ortenberg, Stadt</v>
          </cell>
          <cell r="D318">
            <v>9076</v>
          </cell>
          <cell r="E318">
            <v>8444</v>
          </cell>
          <cell r="F318">
            <v>632</v>
          </cell>
        </row>
        <row r="319">
          <cell r="C319" t="str">
            <v>Ottrau</v>
          </cell>
          <cell r="D319">
            <v>2264</v>
          </cell>
          <cell r="E319">
            <v>2164</v>
          </cell>
          <cell r="F319">
            <v>100</v>
          </cell>
        </row>
        <row r="320">
          <cell r="C320" t="str">
            <v>Otzberg</v>
          </cell>
          <cell r="D320">
            <v>6437</v>
          </cell>
          <cell r="E320">
            <v>5944</v>
          </cell>
          <cell r="F320">
            <v>493</v>
          </cell>
        </row>
        <row r="321">
          <cell r="C321" t="str">
            <v>Petersberg</v>
          </cell>
          <cell r="D321">
            <v>15737</v>
          </cell>
          <cell r="E321">
            <v>14717</v>
          </cell>
          <cell r="F321">
            <v>1020</v>
          </cell>
        </row>
        <row r="322">
          <cell r="C322" t="str">
            <v>Pfungstadt, Stadt</v>
          </cell>
          <cell r="D322">
            <v>24645</v>
          </cell>
          <cell r="E322">
            <v>21077</v>
          </cell>
          <cell r="F322">
            <v>3568</v>
          </cell>
        </row>
        <row r="323">
          <cell r="C323" t="str">
            <v>Philippsthal (Werra), Marktgemeinde</v>
          </cell>
          <cell r="D323">
            <v>4188</v>
          </cell>
          <cell r="E323">
            <v>4071</v>
          </cell>
          <cell r="F323">
            <v>117</v>
          </cell>
        </row>
        <row r="324">
          <cell r="C324" t="str">
            <v>Pohlheim, Stadt</v>
          </cell>
          <cell r="D324">
            <v>18094</v>
          </cell>
          <cell r="E324">
            <v>16317</v>
          </cell>
          <cell r="F324">
            <v>1777</v>
          </cell>
        </row>
        <row r="325">
          <cell r="C325" t="str">
            <v>Poppenhausen (Wasserkuppe)</v>
          </cell>
          <cell r="D325">
            <v>2593</v>
          </cell>
          <cell r="E325">
            <v>2503</v>
          </cell>
          <cell r="F325">
            <v>90</v>
          </cell>
        </row>
        <row r="326">
          <cell r="C326" t="str">
            <v>Rabenau</v>
          </cell>
          <cell r="D326">
            <v>5135</v>
          </cell>
          <cell r="E326">
            <v>4828</v>
          </cell>
          <cell r="F326">
            <v>307</v>
          </cell>
        </row>
        <row r="327">
          <cell r="C327" t="str">
            <v>Ranstadt</v>
          </cell>
          <cell r="D327">
            <v>5061</v>
          </cell>
          <cell r="E327">
            <v>4752</v>
          </cell>
          <cell r="F327">
            <v>309</v>
          </cell>
        </row>
        <row r="328">
          <cell r="C328" t="str">
            <v>Rasdorf, Point-Alpha-Gemeinde</v>
          </cell>
          <cell r="D328">
            <v>1636</v>
          </cell>
          <cell r="E328">
            <v>1569</v>
          </cell>
          <cell r="F328">
            <v>67</v>
          </cell>
        </row>
        <row r="329">
          <cell r="C329" t="str">
            <v>Raunheim, Stadt</v>
          </cell>
          <cell r="D329">
            <v>16000</v>
          </cell>
          <cell r="E329">
            <v>11014</v>
          </cell>
          <cell r="F329">
            <v>4986</v>
          </cell>
        </row>
        <row r="330">
          <cell r="C330" t="str">
            <v>Rauschenberg, Stadt</v>
          </cell>
          <cell r="D330">
            <v>4382</v>
          </cell>
          <cell r="E330">
            <v>4186</v>
          </cell>
          <cell r="F330">
            <v>196</v>
          </cell>
        </row>
        <row r="331">
          <cell r="C331" t="str">
            <v>Reichelsheim (Odenwald)</v>
          </cell>
          <cell r="D331">
            <v>8570</v>
          </cell>
          <cell r="E331">
            <v>7692</v>
          </cell>
          <cell r="F331">
            <v>878</v>
          </cell>
        </row>
        <row r="332">
          <cell r="C332" t="str">
            <v>Reichelsheim (Wetterau), Stadt</v>
          </cell>
          <cell r="D332">
            <v>6809</v>
          </cell>
          <cell r="E332">
            <v>6174</v>
          </cell>
          <cell r="F332">
            <v>635</v>
          </cell>
        </row>
        <row r="333">
          <cell r="C333" t="str">
            <v>Reinhardshagen</v>
          </cell>
          <cell r="D333">
            <v>4464</v>
          </cell>
          <cell r="E333">
            <v>4340</v>
          </cell>
          <cell r="F333">
            <v>124</v>
          </cell>
        </row>
        <row r="334">
          <cell r="C334" t="str">
            <v>Reinheim, Stadt</v>
          </cell>
          <cell r="D334">
            <v>16254</v>
          </cell>
          <cell r="E334">
            <v>14581</v>
          </cell>
          <cell r="F334">
            <v>1673</v>
          </cell>
        </row>
        <row r="335">
          <cell r="C335" t="str">
            <v>Reiskirchen</v>
          </cell>
          <cell r="D335">
            <v>10330</v>
          </cell>
          <cell r="E335">
            <v>9689</v>
          </cell>
          <cell r="F335">
            <v>641</v>
          </cell>
        </row>
        <row r="336">
          <cell r="C336" t="str">
            <v>Riedstadt, Stadt</v>
          </cell>
          <cell r="D336">
            <v>23340</v>
          </cell>
          <cell r="E336">
            <v>20566</v>
          </cell>
          <cell r="F336">
            <v>2774</v>
          </cell>
        </row>
        <row r="337">
          <cell r="C337" t="str">
            <v>Rimbach</v>
          </cell>
          <cell r="D337">
            <v>8624</v>
          </cell>
          <cell r="E337">
            <v>7839</v>
          </cell>
          <cell r="F337">
            <v>785</v>
          </cell>
        </row>
        <row r="338">
          <cell r="C338" t="str">
            <v>Ringgau</v>
          </cell>
          <cell r="D338">
            <v>2979</v>
          </cell>
          <cell r="E338">
            <v>2881</v>
          </cell>
          <cell r="F338">
            <v>98</v>
          </cell>
        </row>
        <row r="339">
          <cell r="C339" t="str">
            <v>Rockenberg</v>
          </cell>
          <cell r="D339">
            <v>4383</v>
          </cell>
          <cell r="E339">
            <v>4147</v>
          </cell>
          <cell r="F339">
            <v>236</v>
          </cell>
        </row>
        <row r="340">
          <cell r="C340" t="str">
            <v>Rodenbach</v>
          </cell>
          <cell r="D340">
            <v>11144</v>
          </cell>
          <cell r="E340">
            <v>9896</v>
          </cell>
          <cell r="F340">
            <v>1248</v>
          </cell>
        </row>
        <row r="341">
          <cell r="C341" t="str">
            <v>Rodgau, Stadt</v>
          </cell>
          <cell r="D341">
            <v>44465</v>
          </cell>
          <cell r="E341">
            <v>38429</v>
          </cell>
          <cell r="F341">
            <v>6036</v>
          </cell>
        </row>
        <row r="342">
          <cell r="C342" t="str">
            <v>Romrod, Stadt</v>
          </cell>
          <cell r="D342">
            <v>2729</v>
          </cell>
          <cell r="E342">
            <v>2643</v>
          </cell>
          <cell r="F342">
            <v>86</v>
          </cell>
        </row>
        <row r="343">
          <cell r="C343" t="str">
            <v>Ronneburg</v>
          </cell>
          <cell r="D343">
            <v>3432</v>
          </cell>
          <cell r="E343">
            <v>3200</v>
          </cell>
          <cell r="F343">
            <v>232</v>
          </cell>
        </row>
        <row r="344">
          <cell r="C344" t="str">
            <v>Ronshausen</v>
          </cell>
          <cell r="D344">
            <v>2298</v>
          </cell>
          <cell r="E344">
            <v>2206</v>
          </cell>
          <cell r="F344">
            <v>92</v>
          </cell>
        </row>
        <row r="345">
          <cell r="C345" t="str">
            <v>Rosbach vor der Höhe, Stadt</v>
          </cell>
          <cell r="D345">
            <v>12262</v>
          </cell>
          <cell r="E345">
            <v>10813</v>
          </cell>
          <cell r="F345">
            <v>1449</v>
          </cell>
        </row>
        <row r="346">
          <cell r="C346" t="str">
            <v>Rosenthal, Stadt</v>
          </cell>
          <cell r="D346">
            <v>2215</v>
          </cell>
          <cell r="E346">
            <v>2098</v>
          </cell>
          <cell r="F346">
            <v>117</v>
          </cell>
        </row>
        <row r="347">
          <cell r="C347" t="str">
            <v>Roßdorf</v>
          </cell>
          <cell r="D347">
            <v>12443</v>
          </cell>
          <cell r="E347">
            <v>10911</v>
          </cell>
          <cell r="F347">
            <v>1532</v>
          </cell>
        </row>
        <row r="348">
          <cell r="C348" t="str">
            <v>Rotenburg an der Fulda, Stadt</v>
          </cell>
          <cell r="D348">
            <v>14349</v>
          </cell>
          <cell r="E348">
            <v>12516</v>
          </cell>
          <cell r="F348">
            <v>1833</v>
          </cell>
        </row>
        <row r="349">
          <cell r="C349" t="str">
            <v>Rothenberg</v>
          </cell>
          <cell r="D349">
            <v>2246</v>
          </cell>
          <cell r="E349">
            <v>2134</v>
          </cell>
          <cell r="F349">
            <v>112</v>
          </cell>
        </row>
        <row r="350">
          <cell r="C350" t="str">
            <v>Rödermark, Stadt</v>
          </cell>
          <cell r="D350">
            <v>27579</v>
          </cell>
          <cell r="E350">
            <v>23569</v>
          </cell>
          <cell r="F350">
            <v>4010</v>
          </cell>
        </row>
        <row r="351">
          <cell r="C351" t="str">
            <v>Runkel, Stadt</v>
          </cell>
          <cell r="D351">
            <v>9477</v>
          </cell>
          <cell r="E351">
            <v>8839</v>
          </cell>
          <cell r="F351">
            <v>638</v>
          </cell>
        </row>
        <row r="352">
          <cell r="C352" t="str">
            <v>Rüdesheim am Rhein, Stadt</v>
          </cell>
          <cell r="D352">
            <v>9892</v>
          </cell>
          <cell r="E352">
            <v>7935</v>
          </cell>
          <cell r="F352">
            <v>1957</v>
          </cell>
        </row>
        <row r="353">
          <cell r="C353" t="str">
            <v>Rüsselsheim am Main, Stadt</v>
          </cell>
          <cell r="D353">
            <v>64022</v>
          </cell>
          <cell r="E353">
            <v>47263</v>
          </cell>
          <cell r="F353">
            <v>16759</v>
          </cell>
        </row>
        <row r="354">
          <cell r="C354" t="str">
            <v>Schaafheim</v>
          </cell>
          <cell r="D354">
            <v>9221</v>
          </cell>
          <cell r="E354">
            <v>8233</v>
          </cell>
          <cell r="F354">
            <v>988</v>
          </cell>
        </row>
        <row r="355">
          <cell r="C355" t="str">
            <v>Schauenburg</v>
          </cell>
          <cell r="D355">
            <v>10111</v>
          </cell>
          <cell r="E355">
            <v>9596</v>
          </cell>
          <cell r="F355">
            <v>515</v>
          </cell>
        </row>
        <row r="356">
          <cell r="C356" t="str">
            <v>Schenklengsfeld</v>
          </cell>
          <cell r="D356">
            <v>4415</v>
          </cell>
          <cell r="E356">
            <v>4340</v>
          </cell>
          <cell r="F356">
            <v>75</v>
          </cell>
        </row>
        <row r="357">
          <cell r="C357" t="str">
            <v>Schlangenbad</v>
          </cell>
          <cell r="D357">
            <v>6423</v>
          </cell>
          <cell r="E357">
            <v>5580</v>
          </cell>
          <cell r="F357">
            <v>843</v>
          </cell>
        </row>
        <row r="358">
          <cell r="C358" t="str">
            <v>Schlitz, Stadt</v>
          </cell>
          <cell r="D358">
            <v>9716</v>
          </cell>
          <cell r="E358">
            <v>8994</v>
          </cell>
          <cell r="F358">
            <v>722</v>
          </cell>
        </row>
        <row r="359">
          <cell r="C359" t="str">
            <v>Schlüchtern, Stadt</v>
          </cell>
          <cell r="D359">
            <v>15911</v>
          </cell>
          <cell r="E359">
            <v>14439</v>
          </cell>
          <cell r="F359">
            <v>1472</v>
          </cell>
        </row>
        <row r="360">
          <cell r="C360" t="str">
            <v>Schmitten</v>
          </cell>
          <cell r="D360">
            <v>9253</v>
          </cell>
          <cell r="E360">
            <v>8088</v>
          </cell>
          <cell r="F360">
            <v>1165</v>
          </cell>
        </row>
        <row r="361">
          <cell r="C361" t="str">
            <v>Schotten, Stadt</v>
          </cell>
          <cell r="D361">
            <v>10063</v>
          </cell>
          <cell r="E361">
            <v>9600</v>
          </cell>
          <cell r="F361">
            <v>463</v>
          </cell>
        </row>
        <row r="362">
          <cell r="C362" t="str">
            <v>Schöffengrund</v>
          </cell>
          <cell r="D362">
            <v>6417</v>
          </cell>
          <cell r="E362">
            <v>6080</v>
          </cell>
          <cell r="F362">
            <v>337</v>
          </cell>
        </row>
        <row r="363">
          <cell r="C363" t="str">
            <v>Schöneck</v>
          </cell>
          <cell r="D363">
            <v>11926</v>
          </cell>
          <cell r="E363">
            <v>10629</v>
          </cell>
          <cell r="F363">
            <v>1297</v>
          </cell>
        </row>
        <row r="364">
          <cell r="C364" t="str">
            <v>Schrecksbach</v>
          </cell>
          <cell r="D364">
            <v>3078</v>
          </cell>
          <cell r="E364">
            <v>3018</v>
          </cell>
          <cell r="F364">
            <v>60</v>
          </cell>
        </row>
        <row r="365">
          <cell r="C365" t="str">
            <v>Schwalbach am Taunus, Stadt</v>
          </cell>
          <cell r="D365">
            <v>15452</v>
          </cell>
          <cell r="E365">
            <v>12415</v>
          </cell>
          <cell r="F365">
            <v>3037</v>
          </cell>
        </row>
        <row r="366">
          <cell r="C366" t="str">
            <v>Schwalmstadt, Stadt</v>
          </cell>
          <cell r="D366">
            <v>18087</v>
          </cell>
          <cell r="E366">
            <v>16527</v>
          </cell>
          <cell r="F366">
            <v>1560</v>
          </cell>
        </row>
        <row r="367">
          <cell r="C367" t="str">
            <v>Schwalmtal</v>
          </cell>
          <cell r="D367">
            <v>2787</v>
          </cell>
          <cell r="E367">
            <v>2724</v>
          </cell>
          <cell r="F367">
            <v>63</v>
          </cell>
        </row>
        <row r="368">
          <cell r="C368" t="str">
            <v>Schwarzenborn, Stadt</v>
          </cell>
          <cell r="D368">
            <v>1373</v>
          </cell>
          <cell r="E368">
            <v>1061</v>
          </cell>
          <cell r="F368">
            <v>312</v>
          </cell>
        </row>
        <row r="369">
          <cell r="C369" t="str">
            <v>Seeheim-Jugenheim</v>
          </cell>
          <cell r="D369">
            <v>16368</v>
          </cell>
          <cell r="E369">
            <v>14294</v>
          </cell>
          <cell r="F369">
            <v>2074</v>
          </cell>
        </row>
        <row r="370">
          <cell r="C370" t="str">
            <v>Seligenstadt, Stadt</v>
          </cell>
          <cell r="D370">
            <v>21184</v>
          </cell>
          <cell r="E370">
            <v>18747</v>
          </cell>
          <cell r="F370">
            <v>2437</v>
          </cell>
        </row>
        <row r="371">
          <cell r="C371" t="str">
            <v>Selters (Taunus)</v>
          </cell>
          <cell r="D371">
            <v>7963</v>
          </cell>
          <cell r="E371">
            <v>7287</v>
          </cell>
          <cell r="F371">
            <v>676</v>
          </cell>
        </row>
        <row r="372">
          <cell r="C372" t="str">
            <v>Sensbachtal</v>
          </cell>
          <cell r="D372">
            <v>951</v>
          </cell>
          <cell r="E372">
            <v>909</v>
          </cell>
          <cell r="F372">
            <v>42</v>
          </cell>
        </row>
        <row r="373">
          <cell r="C373" t="str">
            <v>Siegbach</v>
          </cell>
          <cell r="D373">
            <v>2636</v>
          </cell>
          <cell r="E373">
            <v>2570</v>
          </cell>
          <cell r="F373">
            <v>66</v>
          </cell>
        </row>
        <row r="374">
          <cell r="C374" t="str">
            <v>Sinn</v>
          </cell>
          <cell r="D374">
            <v>6444</v>
          </cell>
          <cell r="E374">
            <v>5800</v>
          </cell>
          <cell r="F374">
            <v>644</v>
          </cell>
        </row>
        <row r="375">
          <cell r="C375" t="str">
            <v>Sinntal</v>
          </cell>
          <cell r="D375">
            <v>8995</v>
          </cell>
          <cell r="E375">
            <v>8531</v>
          </cell>
          <cell r="F375">
            <v>464</v>
          </cell>
        </row>
        <row r="376">
          <cell r="C376" t="str">
            <v>Solms, Stadt</v>
          </cell>
          <cell r="D376">
            <v>13497</v>
          </cell>
          <cell r="E376">
            <v>12417</v>
          </cell>
          <cell r="F376">
            <v>1080</v>
          </cell>
        </row>
        <row r="377">
          <cell r="C377" t="str">
            <v>Sontra, Stadt</v>
          </cell>
          <cell r="D377">
            <v>7671</v>
          </cell>
          <cell r="E377">
            <v>7209</v>
          </cell>
          <cell r="F377">
            <v>462</v>
          </cell>
        </row>
        <row r="378">
          <cell r="C378" t="str">
            <v>Söhrewald</v>
          </cell>
          <cell r="D378">
            <v>4727</v>
          </cell>
          <cell r="E378">
            <v>4581</v>
          </cell>
          <cell r="F378">
            <v>146</v>
          </cell>
        </row>
        <row r="379">
          <cell r="C379" t="str">
            <v>Spangenberg, Liebenbachstadt</v>
          </cell>
          <cell r="D379">
            <v>6241</v>
          </cell>
          <cell r="E379">
            <v>5592</v>
          </cell>
          <cell r="F379">
            <v>649</v>
          </cell>
        </row>
        <row r="380">
          <cell r="C380" t="str">
            <v>Stadtallendorf, Stadt</v>
          </cell>
          <cell r="D380">
            <v>21388</v>
          </cell>
          <cell r="E380">
            <v>16196</v>
          </cell>
          <cell r="F380">
            <v>5192</v>
          </cell>
        </row>
        <row r="381">
          <cell r="C381" t="str">
            <v>Staufenberg, Stadt</v>
          </cell>
          <cell r="D381">
            <v>8314</v>
          </cell>
          <cell r="E381">
            <v>7599</v>
          </cell>
          <cell r="F381">
            <v>715</v>
          </cell>
        </row>
        <row r="382">
          <cell r="C382" t="str">
            <v>Steffenberg</v>
          </cell>
          <cell r="D382">
            <v>4038</v>
          </cell>
          <cell r="E382">
            <v>3755</v>
          </cell>
          <cell r="F382">
            <v>283</v>
          </cell>
        </row>
        <row r="383">
          <cell r="C383" t="str">
            <v>Steinau an der Straße, Brüder-Grimm-Stadt</v>
          </cell>
          <cell r="D383">
            <v>10335</v>
          </cell>
          <cell r="E383">
            <v>9534</v>
          </cell>
          <cell r="F383">
            <v>801</v>
          </cell>
        </row>
        <row r="384">
          <cell r="C384" t="str">
            <v>Steinbach (Taunus), Stadt</v>
          </cell>
          <cell r="D384">
            <v>10536</v>
          </cell>
          <cell r="E384">
            <v>8353</v>
          </cell>
          <cell r="F384">
            <v>2183</v>
          </cell>
        </row>
        <row r="385">
          <cell r="C385" t="str">
            <v>Stockstadt am Rhein</v>
          </cell>
          <cell r="D385">
            <v>5924</v>
          </cell>
          <cell r="E385">
            <v>5042</v>
          </cell>
          <cell r="F385">
            <v>882</v>
          </cell>
        </row>
        <row r="386">
          <cell r="C386" t="str">
            <v>Sulzbach (Taunus)</v>
          </cell>
          <cell r="D386">
            <v>8881</v>
          </cell>
          <cell r="E386">
            <v>7453</v>
          </cell>
          <cell r="F386">
            <v>1428</v>
          </cell>
        </row>
        <row r="387">
          <cell r="C387" t="str">
            <v>Tann (Rhön), Stadt</v>
          </cell>
          <cell r="D387">
            <v>4445</v>
          </cell>
          <cell r="E387">
            <v>4183</v>
          </cell>
          <cell r="F387">
            <v>262</v>
          </cell>
        </row>
        <row r="388">
          <cell r="C388" t="str">
            <v>Taunusstein, Stadt</v>
          </cell>
          <cell r="D388">
            <v>29470</v>
          </cell>
          <cell r="E388">
            <v>26165</v>
          </cell>
          <cell r="F388">
            <v>3305</v>
          </cell>
        </row>
        <row r="389">
          <cell r="C389" t="str">
            <v>Trebur</v>
          </cell>
          <cell r="D389">
            <v>13170</v>
          </cell>
          <cell r="E389">
            <v>12125</v>
          </cell>
          <cell r="F389">
            <v>1045</v>
          </cell>
        </row>
        <row r="390">
          <cell r="C390" t="str">
            <v>Trendelburg, Stadt</v>
          </cell>
          <cell r="D390">
            <v>5036</v>
          </cell>
          <cell r="E390">
            <v>4909</v>
          </cell>
          <cell r="F390">
            <v>127</v>
          </cell>
        </row>
        <row r="391">
          <cell r="C391" t="str">
            <v>Twistetal</v>
          </cell>
          <cell r="D391">
            <v>4450</v>
          </cell>
          <cell r="E391">
            <v>4157</v>
          </cell>
          <cell r="F391">
            <v>293</v>
          </cell>
        </row>
        <row r="392">
          <cell r="C392" t="str">
            <v>Ulrichstein, Stadt</v>
          </cell>
          <cell r="D392">
            <v>3002</v>
          </cell>
          <cell r="E392">
            <v>2877</v>
          </cell>
          <cell r="F392">
            <v>125</v>
          </cell>
        </row>
        <row r="393">
          <cell r="C393" t="str">
            <v>Usingen, Stadt</v>
          </cell>
          <cell r="D393">
            <v>14229</v>
          </cell>
          <cell r="E393">
            <v>12266</v>
          </cell>
          <cell r="F393">
            <v>1963</v>
          </cell>
        </row>
        <row r="394">
          <cell r="C394" t="str">
            <v>Vellmar, Stadt</v>
          </cell>
          <cell r="D394">
            <v>18067</v>
          </cell>
          <cell r="E394">
            <v>16740</v>
          </cell>
          <cell r="F394">
            <v>1327</v>
          </cell>
        </row>
        <row r="395">
          <cell r="C395" t="str">
            <v>Viernheim, Stadt</v>
          </cell>
          <cell r="D395">
            <v>34100</v>
          </cell>
          <cell r="E395">
            <v>27470</v>
          </cell>
          <cell r="F395">
            <v>6630</v>
          </cell>
        </row>
        <row r="396">
          <cell r="C396" t="str">
            <v>Villmar, Marktflecken</v>
          </cell>
          <cell r="D396">
            <v>6794</v>
          </cell>
          <cell r="E396">
            <v>6474</v>
          </cell>
          <cell r="F396">
            <v>320</v>
          </cell>
        </row>
        <row r="397">
          <cell r="C397" t="str">
            <v>Volkmarsen, Stadt</v>
          </cell>
          <cell r="D397">
            <v>6871</v>
          </cell>
          <cell r="E397">
            <v>6379</v>
          </cell>
          <cell r="F397">
            <v>492</v>
          </cell>
        </row>
        <row r="398">
          <cell r="C398" t="str">
            <v>Vöhl</v>
          </cell>
          <cell r="D398">
            <v>5627</v>
          </cell>
          <cell r="E398">
            <v>5350</v>
          </cell>
          <cell r="F398">
            <v>277</v>
          </cell>
        </row>
        <row r="399">
          <cell r="C399" t="str">
            <v>Wabern</v>
          </cell>
          <cell r="D399">
            <v>7280</v>
          </cell>
          <cell r="E399">
            <v>6928</v>
          </cell>
          <cell r="F399">
            <v>352</v>
          </cell>
        </row>
        <row r="400">
          <cell r="C400" t="str">
            <v>Wahlsburg</v>
          </cell>
          <cell r="D400">
            <v>2051</v>
          </cell>
          <cell r="E400">
            <v>1985</v>
          </cell>
          <cell r="F400">
            <v>66</v>
          </cell>
        </row>
        <row r="401">
          <cell r="C401" t="str">
            <v>Wald-Michelbach</v>
          </cell>
          <cell r="D401">
            <v>10619</v>
          </cell>
          <cell r="E401">
            <v>9407</v>
          </cell>
          <cell r="F401">
            <v>1212</v>
          </cell>
        </row>
        <row r="402">
          <cell r="C402" t="str">
            <v>Waldbrunn (Westerwald)</v>
          </cell>
          <cell r="D402">
            <v>5803</v>
          </cell>
          <cell r="E402">
            <v>5207</v>
          </cell>
          <cell r="F402">
            <v>596</v>
          </cell>
        </row>
        <row r="403">
          <cell r="C403" t="str">
            <v>Waldeck, Stadt</v>
          </cell>
          <cell r="D403">
            <v>6822</v>
          </cell>
          <cell r="E403">
            <v>6472</v>
          </cell>
          <cell r="F403">
            <v>350</v>
          </cell>
        </row>
        <row r="404">
          <cell r="C404" t="str">
            <v>Waldems</v>
          </cell>
          <cell r="D404">
            <v>5174</v>
          </cell>
          <cell r="E404">
            <v>4811</v>
          </cell>
          <cell r="F404">
            <v>363</v>
          </cell>
        </row>
        <row r="405">
          <cell r="C405" t="str">
            <v>Waldkappel, Stadt</v>
          </cell>
          <cell r="D405">
            <v>4359</v>
          </cell>
          <cell r="E405">
            <v>4195</v>
          </cell>
          <cell r="F405">
            <v>164</v>
          </cell>
        </row>
        <row r="406">
          <cell r="C406" t="str">
            <v>Waldsolms</v>
          </cell>
          <cell r="D406">
            <v>4797</v>
          </cell>
          <cell r="E406">
            <v>4546</v>
          </cell>
          <cell r="F406">
            <v>251</v>
          </cell>
        </row>
        <row r="407">
          <cell r="C407" t="str">
            <v>Walluf</v>
          </cell>
          <cell r="D407">
            <v>5516</v>
          </cell>
          <cell r="E407">
            <v>5054</v>
          </cell>
          <cell r="F407">
            <v>462</v>
          </cell>
        </row>
        <row r="408">
          <cell r="C408" t="str">
            <v>Wanfried, Stadt</v>
          </cell>
          <cell r="D408">
            <v>4151</v>
          </cell>
          <cell r="E408">
            <v>4040</v>
          </cell>
          <cell r="F408">
            <v>111</v>
          </cell>
        </row>
        <row r="409">
          <cell r="C409" t="str">
            <v>Wartenberg</v>
          </cell>
          <cell r="D409">
            <v>3915</v>
          </cell>
          <cell r="E409">
            <v>3784</v>
          </cell>
          <cell r="F409">
            <v>131</v>
          </cell>
        </row>
        <row r="410">
          <cell r="C410" t="str">
            <v>Wächtersbach, Stadt</v>
          </cell>
          <cell r="D410">
            <v>12447</v>
          </cell>
          <cell r="E410">
            <v>10936</v>
          </cell>
          <cell r="F410">
            <v>1511</v>
          </cell>
        </row>
        <row r="411">
          <cell r="C411" t="str">
            <v>Wehretal</v>
          </cell>
          <cell r="D411">
            <v>5040</v>
          </cell>
          <cell r="E411">
            <v>4950</v>
          </cell>
          <cell r="F411">
            <v>90</v>
          </cell>
        </row>
        <row r="412">
          <cell r="C412" t="str">
            <v>Wehrheim</v>
          </cell>
          <cell r="D412">
            <v>9405</v>
          </cell>
          <cell r="E412">
            <v>8665</v>
          </cell>
          <cell r="F412">
            <v>740</v>
          </cell>
        </row>
        <row r="413">
          <cell r="C413" t="str">
            <v>Weilburg, Stadt</v>
          </cell>
          <cell r="D413">
            <v>13086</v>
          </cell>
          <cell r="E413">
            <v>11360</v>
          </cell>
          <cell r="F413">
            <v>1726</v>
          </cell>
        </row>
        <row r="414">
          <cell r="C414" t="str">
            <v>Weilmünster, Marktflecken</v>
          </cell>
          <cell r="D414">
            <v>8886</v>
          </cell>
          <cell r="E414">
            <v>8156</v>
          </cell>
          <cell r="F414">
            <v>730</v>
          </cell>
        </row>
        <row r="415">
          <cell r="C415" t="str">
            <v>Weilrod</v>
          </cell>
          <cell r="D415">
            <v>6547</v>
          </cell>
          <cell r="E415">
            <v>5835</v>
          </cell>
          <cell r="F415">
            <v>712</v>
          </cell>
        </row>
        <row r="416">
          <cell r="C416" t="str">
            <v>Weimar (Lahn)</v>
          </cell>
          <cell r="D416">
            <v>7079</v>
          </cell>
          <cell r="E416">
            <v>6770</v>
          </cell>
          <cell r="F416">
            <v>309</v>
          </cell>
        </row>
        <row r="417">
          <cell r="C417" t="str">
            <v>Weinbach</v>
          </cell>
          <cell r="D417">
            <v>4402</v>
          </cell>
          <cell r="E417">
            <v>4185</v>
          </cell>
          <cell r="F417">
            <v>217</v>
          </cell>
        </row>
        <row r="418">
          <cell r="C418" t="str">
            <v>Weißenborn</v>
          </cell>
          <cell r="D418">
            <v>1044</v>
          </cell>
          <cell r="E418">
            <v>970</v>
          </cell>
          <cell r="F418">
            <v>74</v>
          </cell>
        </row>
        <row r="419">
          <cell r="C419" t="str">
            <v>Weiterstadt, Stadt</v>
          </cell>
          <cell r="D419">
            <v>25572</v>
          </cell>
          <cell r="E419">
            <v>21475</v>
          </cell>
          <cell r="F419">
            <v>4097</v>
          </cell>
        </row>
        <row r="420">
          <cell r="C420" t="str">
            <v>Wettenberg</v>
          </cell>
          <cell r="D420">
            <v>12303</v>
          </cell>
          <cell r="E420">
            <v>11637</v>
          </cell>
          <cell r="F420">
            <v>666</v>
          </cell>
        </row>
        <row r="421">
          <cell r="C421" t="str">
            <v>Wetter (Hessen), Stadt</v>
          </cell>
          <cell r="D421">
            <v>8901</v>
          </cell>
          <cell r="E421">
            <v>8355</v>
          </cell>
          <cell r="F421">
            <v>546</v>
          </cell>
        </row>
        <row r="422">
          <cell r="C422" t="str">
            <v>Wetzlar, Stadt</v>
          </cell>
          <cell r="D422">
            <v>52446</v>
          </cell>
          <cell r="E422">
            <v>44267</v>
          </cell>
          <cell r="F422">
            <v>8179</v>
          </cell>
        </row>
        <row r="423">
          <cell r="C423" t="str">
            <v>Wiesbaden, Landeshauptstadt</v>
          </cell>
          <cell r="D423">
            <v>277619</v>
          </cell>
          <cell r="E423">
            <v>227055</v>
          </cell>
          <cell r="F423">
            <v>50564</v>
          </cell>
        </row>
        <row r="424">
          <cell r="C424" t="str">
            <v>Wildeck</v>
          </cell>
          <cell r="D424">
            <v>5019</v>
          </cell>
          <cell r="E424">
            <v>4754</v>
          </cell>
          <cell r="F424">
            <v>265</v>
          </cell>
        </row>
        <row r="425">
          <cell r="C425" t="str">
            <v>Willingen (Upland)</v>
          </cell>
          <cell r="D425">
            <v>6061</v>
          </cell>
          <cell r="E425">
            <v>5474</v>
          </cell>
          <cell r="F425">
            <v>587</v>
          </cell>
        </row>
        <row r="426">
          <cell r="C426" t="str">
            <v>Willingshausen</v>
          </cell>
          <cell r="D426">
            <v>4824</v>
          </cell>
          <cell r="E426">
            <v>4728</v>
          </cell>
          <cell r="F426">
            <v>96</v>
          </cell>
        </row>
        <row r="427">
          <cell r="C427" t="str">
            <v>Witzenhausen, Stadt</v>
          </cell>
          <cell r="D427">
            <v>15092</v>
          </cell>
          <cell r="E427">
            <v>14009</v>
          </cell>
          <cell r="F427">
            <v>1083</v>
          </cell>
        </row>
        <row r="428">
          <cell r="C428" t="str">
            <v>Wohratal</v>
          </cell>
          <cell r="D428">
            <v>2270</v>
          </cell>
          <cell r="E428">
            <v>2163</v>
          </cell>
          <cell r="F428">
            <v>107</v>
          </cell>
        </row>
        <row r="429">
          <cell r="C429" t="str">
            <v>Wolfhagen, Stadt</v>
          </cell>
          <cell r="D429">
            <v>13199</v>
          </cell>
          <cell r="E429">
            <v>11823</v>
          </cell>
          <cell r="F429">
            <v>1376</v>
          </cell>
        </row>
        <row r="430">
          <cell r="C430" t="str">
            <v>Wölfersheim</v>
          </cell>
          <cell r="D430">
            <v>9927</v>
          </cell>
          <cell r="E430">
            <v>9306</v>
          </cell>
          <cell r="F430">
            <v>621</v>
          </cell>
        </row>
        <row r="431">
          <cell r="C431" t="str">
            <v>Wöllstadt</v>
          </cell>
          <cell r="D431">
            <v>6323</v>
          </cell>
          <cell r="E431">
            <v>5621</v>
          </cell>
          <cell r="F431">
            <v>702</v>
          </cell>
        </row>
        <row r="432">
          <cell r="C432" t="str">
            <v>Zierenberg, Stadt</v>
          </cell>
          <cell r="D432">
            <v>6600</v>
          </cell>
          <cell r="E432">
            <v>6314</v>
          </cell>
          <cell r="F432">
            <v>286</v>
          </cell>
        </row>
        <row r="433">
          <cell r="C433" t="str">
            <v>Zwingenberg, Stadt</v>
          </cell>
          <cell r="D433">
            <v>7031</v>
          </cell>
          <cell r="E433">
            <v>6284</v>
          </cell>
          <cell r="F433">
            <v>747</v>
          </cell>
        </row>
      </sheetData>
      <sheetData sheetId="2">
        <row r="1">
          <cell r="C1" t="str">
            <v>Kommunen</v>
          </cell>
          <cell r="D1" t="str">
            <v>Kontingent Bundesprogramm
in Euro</v>
          </cell>
          <cell r="E1" t="str">
            <v>Kontingent
Landesprogramm</v>
          </cell>
          <cell r="F1" t="str">
            <v>Sonderkontingent 1. Tranche (15.000.000 Euro (pro Flüchtling ca. 724 Euro))</v>
          </cell>
          <cell r="G1" t="str">
            <v>Sonderkontingent2. Tranche (10.000.000 Euro (pro Flüchtling ca. 451 Euro))</v>
          </cell>
          <cell r="H1" t="str">
            <v>Kontingent Landesprogramm</v>
          </cell>
          <cell r="I1" t="str">
            <v>Gesamtkontingent Landes- und Bundesprogramm
in Euro</v>
          </cell>
          <cell r="J1" t="str">
            <v>Einwohnerzahlen 
31.12.2016</v>
          </cell>
        </row>
        <row r="2">
          <cell r="C2" t="str">
            <v>KASSEL, DOCUMENTA-STADT</v>
          </cell>
          <cell r="D2">
            <v>29435048</v>
          </cell>
          <cell r="E2">
            <v>11522412</v>
          </cell>
          <cell r="F2">
            <v>773708</v>
          </cell>
          <cell r="G2">
            <v>542286</v>
          </cell>
          <cell r="H2">
            <v>12838406</v>
          </cell>
          <cell r="I2">
            <v>42273454</v>
          </cell>
          <cell r="J2">
            <v>199062</v>
          </cell>
        </row>
        <row r="3">
          <cell r="C3" t="str">
            <v>OFFENBACH AM MAIN, STADT</v>
          </cell>
          <cell r="D3">
            <v>20963802</v>
          </cell>
          <cell r="E3">
            <v>10240571</v>
          </cell>
          <cell r="F3">
            <v>628042</v>
          </cell>
          <cell r="G3">
            <v>332152</v>
          </cell>
          <cell r="H3">
            <v>11200765</v>
          </cell>
          <cell r="I3">
            <v>32164567</v>
          </cell>
          <cell r="J3">
            <v>124589</v>
          </cell>
        </row>
        <row r="4">
          <cell r="C4" t="str">
            <v>FRANKFURT AM MAIN, STADT</v>
          </cell>
          <cell r="E4">
            <v>26399629</v>
          </cell>
          <cell r="F4">
            <v>412500</v>
          </cell>
          <cell r="G4">
            <v>749460</v>
          </cell>
          <cell r="H4">
            <v>27561589</v>
          </cell>
          <cell r="I4">
            <v>27561589</v>
          </cell>
          <cell r="J4">
            <v>736414</v>
          </cell>
        </row>
        <row r="5">
          <cell r="C5" t="str">
            <v>LANDKREIS GIESSEN</v>
          </cell>
          <cell r="D5">
            <v>19352144</v>
          </cell>
          <cell r="E5">
            <v>6304942</v>
          </cell>
          <cell r="F5" t="str">
            <v>0</v>
          </cell>
          <cell r="G5" t="str">
            <v>0</v>
          </cell>
          <cell r="H5">
            <v>6304942</v>
          </cell>
          <cell r="I5">
            <v>25657086</v>
          </cell>
          <cell r="J5">
            <v>265699</v>
          </cell>
        </row>
        <row r="6">
          <cell r="C6" t="str">
            <v>LANDKREIS FULDA</v>
          </cell>
          <cell r="D6">
            <v>16198782</v>
          </cell>
          <cell r="E6">
            <v>5923684</v>
          </cell>
          <cell r="F6" t="str">
            <v>0</v>
          </cell>
          <cell r="G6" t="str">
            <v>0</v>
          </cell>
          <cell r="H6">
            <v>5923684</v>
          </cell>
          <cell r="I6">
            <v>22122466</v>
          </cell>
          <cell r="J6">
            <v>221170</v>
          </cell>
        </row>
        <row r="7">
          <cell r="C7" t="str">
            <v>SCHWALM-EDER-KREIS</v>
          </cell>
          <cell r="D7">
            <v>14928557</v>
          </cell>
          <cell r="E7">
            <v>4734003</v>
          </cell>
          <cell r="F7" t="str">
            <v>0</v>
          </cell>
          <cell r="G7" t="str">
            <v>0</v>
          </cell>
          <cell r="H7">
            <v>4734003</v>
          </cell>
          <cell r="I7">
            <v>19662560</v>
          </cell>
          <cell r="J7">
            <v>181105</v>
          </cell>
        </row>
        <row r="8">
          <cell r="C8" t="str">
            <v>WIESBADEN, LANDESHAUPTSTADT</v>
          </cell>
          <cell r="E8">
            <v>18593740</v>
          </cell>
          <cell r="F8">
            <v>517857</v>
          </cell>
          <cell r="G8">
            <v>529572</v>
          </cell>
          <cell r="H8">
            <v>19641169</v>
          </cell>
          <cell r="I8">
            <v>19641169</v>
          </cell>
          <cell r="J8">
            <v>277619</v>
          </cell>
        </row>
        <row r="9">
          <cell r="C9" t="str">
            <v>LANDKREIS LIMBURG-WEILBURG</v>
          </cell>
          <cell r="D9">
            <v>12345565</v>
          </cell>
          <cell r="E9">
            <v>4528567</v>
          </cell>
          <cell r="F9" t="str">
            <v>0</v>
          </cell>
          <cell r="G9" t="str">
            <v>0</v>
          </cell>
          <cell r="H9">
            <v>4528567</v>
          </cell>
          <cell r="I9">
            <v>16874132</v>
          </cell>
          <cell r="J9">
            <v>172120</v>
          </cell>
        </row>
        <row r="10">
          <cell r="C10" t="str">
            <v>DARMSTADT, WISSENSCHAFTSSTADT</v>
          </cell>
          <cell r="E10">
            <v>15477039</v>
          </cell>
          <cell r="F10">
            <v>528719</v>
          </cell>
          <cell r="G10">
            <v>381024</v>
          </cell>
          <cell r="H10">
            <v>16386782</v>
          </cell>
          <cell r="I10">
            <v>16386782</v>
          </cell>
          <cell r="J10">
            <v>157437</v>
          </cell>
        </row>
        <row r="11">
          <cell r="C11" t="str">
            <v>LANDKREIS WALDECK-FRANKENBERG</v>
          </cell>
          <cell r="D11">
            <v>11634243</v>
          </cell>
          <cell r="E11">
            <v>4439933</v>
          </cell>
          <cell r="F11" t="str">
            <v>0</v>
          </cell>
          <cell r="G11" t="str">
            <v>0</v>
          </cell>
          <cell r="H11">
            <v>4439933</v>
          </cell>
          <cell r="I11">
            <v>16074176</v>
          </cell>
          <cell r="J11">
            <v>157967</v>
          </cell>
        </row>
        <row r="12">
          <cell r="C12" t="str">
            <v>GIEßEN, UNIVERSITäTSSTADT</v>
          </cell>
          <cell r="D12">
            <v>6627670</v>
          </cell>
          <cell r="E12">
            <v>2063881</v>
          </cell>
          <cell r="F12">
            <v>2981753</v>
          </cell>
          <cell r="G12">
            <v>1195731</v>
          </cell>
          <cell r="H12">
            <v>6241365</v>
          </cell>
          <cell r="I12">
            <v>12869035</v>
          </cell>
          <cell r="J12">
            <v>86543</v>
          </cell>
        </row>
        <row r="13">
          <cell r="C13" t="str">
            <v>WERRA-MEISSNER-KREIS</v>
          </cell>
          <cell r="D13">
            <v>8934279</v>
          </cell>
          <cell r="E13">
            <v>3628295</v>
          </cell>
          <cell r="F13" t="str">
            <v>0</v>
          </cell>
          <cell r="G13" t="str">
            <v>0</v>
          </cell>
          <cell r="H13">
            <v>3628295</v>
          </cell>
          <cell r="I13">
            <v>12562574</v>
          </cell>
          <cell r="J13">
            <v>100965</v>
          </cell>
        </row>
        <row r="14">
          <cell r="C14" t="str">
            <v>VOGELSBERGKREIS</v>
          </cell>
          <cell r="D14">
            <v>8509219</v>
          </cell>
          <cell r="E14">
            <v>3569814</v>
          </cell>
          <cell r="F14" t="str">
            <v>0</v>
          </cell>
          <cell r="G14" t="str">
            <v>0</v>
          </cell>
          <cell r="H14">
            <v>3569814</v>
          </cell>
          <cell r="I14">
            <v>12079033</v>
          </cell>
          <cell r="J14">
            <v>106737</v>
          </cell>
        </row>
        <row r="15">
          <cell r="C15" t="str">
            <v>ODENWALDKREIS</v>
          </cell>
          <cell r="D15">
            <v>7571632</v>
          </cell>
          <cell r="E15">
            <v>3485316</v>
          </cell>
          <cell r="F15" t="str">
            <v>0</v>
          </cell>
          <cell r="G15" t="str">
            <v>0</v>
          </cell>
          <cell r="H15">
            <v>3485316</v>
          </cell>
          <cell r="I15">
            <v>11056948</v>
          </cell>
          <cell r="J15">
            <v>96473</v>
          </cell>
        </row>
        <row r="16">
          <cell r="C16" t="str">
            <v>MAIN-KINZIG-KREIS</v>
          </cell>
          <cell r="E16">
            <v>10469272</v>
          </cell>
          <cell r="F16" t="str">
            <v>0</v>
          </cell>
          <cell r="G16" t="str">
            <v>0</v>
          </cell>
          <cell r="H16">
            <v>10469272</v>
          </cell>
          <cell r="I16">
            <v>10469272</v>
          </cell>
          <cell r="J16">
            <v>416715</v>
          </cell>
        </row>
        <row r="17">
          <cell r="C17" t="str">
            <v>HANAU, BRüDER-GRIMM-STADT</v>
          </cell>
          <cell r="D17">
            <v>5709700</v>
          </cell>
          <cell r="E17">
            <v>2068953</v>
          </cell>
          <cell r="F17">
            <v>738107</v>
          </cell>
          <cell r="G17">
            <v>555225</v>
          </cell>
          <cell r="H17">
            <v>3362285</v>
          </cell>
          <cell r="I17">
            <v>9071985</v>
          </cell>
          <cell r="J17">
            <v>95370</v>
          </cell>
        </row>
        <row r="18">
          <cell r="C18" t="str">
            <v>LANDKREIS GROSS-GERAU</v>
          </cell>
          <cell r="E18">
            <v>8324283</v>
          </cell>
          <cell r="F18" t="str">
            <v>0</v>
          </cell>
          <cell r="G18" t="str">
            <v>0</v>
          </cell>
          <cell r="H18">
            <v>8324283</v>
          </cell>
          <cell r="I18">
            <v>8324283</v>
          </cell>
          <cell r="J18">
            <v>269045</v>
          </cell>
        </row>
        <row r="19">
          <cell r="C19" t="str">
            <v>LAHN-DILL-KREIS</v>
          </cell>
          <cell r="E19">
            <v>8165926</v>
          </cell>
          <cell r="F19" t="str">
            <v>0</v>
          </cell>
          <cell r="G19" t="str">
            <v>0</v>
          </cell>
          <cell r="H19">
            <v>8165926</v>
          </cell>
          <cell r="I19">
            <v>8165926</v>
          </cell>
          <cell r="J19">
            <v>254074</v>
          </cell>
        </row>
        <row r="20">
          <cell r="C20" t="str">
            <v>LANDKREIS OFFENBACH</v>
          </cell>
          <cell r="E20">
            <v>8081055</v>
          </cell>
          <cell r="F20" t="str">
            <v>0</v>
          </cell>
          <cell r="G20" t="str">
            <v>0</v>
          </cell>
          <cell r="H20">
            <v>8081055</v>
          </cell>
          <cell r="I20">
            <v>8081055</v>
          </cell>
          <cell r="J20">
            <v>349982</v>
          </cell>
        </row>
        <row r="21">
          <cell r="C21" t="str">
            <v>WETTERAUKREIS</v>
          </cell>
          <cell r="E21">
            <v>8012976</v>
          </cell>
          <cell r="F21" t="str">
            <v>0</v>
          </cell>
          <cell r="G21" t="str">
            <v>0</v>
          </cell>
          <cell r="H21">
            <v>8012976</v>
          </cell>
          <cell r="I21">
            <v>8012976</v>
          </cell>
          <cell r="J21">
            <v>303914</v>
          </cell>
        </row>
        <row r="22">
          <cell r="C22" t="str">
            <v>LANDKREIS MARBURG-BIEDENKOPF</v>
          </cell>
          <cell r="E22">
            <v>7847628</v>
          </cell>
          <cell r="F22" t="str">
            <v>0</v>
          </cell>
          <cell r="G22" t="str">
            <v>0</v>
          </cell>
          <cell r="H22">
            <v>7847628</v>
          </cell>
          <cell r="I22">
            <v>7847628</v>
          </cell>
          <cell r="J22">
            <v>245013</v>
          </cell>
        </row>
        <row r="23">
          <cell r="C23" t="str">
            <v>LANDKREIS DARMSTADT-DIEBURG</v>
          </cell>
          <cell r="E23">
            <v>7711393</v>
          </cell>
          <cell r="F23" t="str">
            <v>0</v>
          </cell>
          <cell r="G23" t="str">
            <v>0</v>
          </cell>
          <cell r="H23">
            <v>7711393</v>
          </cell>
          <cell r="I23">
            <v>7711393</v>
          </cell>
          <cell r="J23">
            <v>294744</v>
          </cell>
        </row>
        <row r="24">
          <cell r="C24" t="str">
            <v>FULDA, STADT</v>
          </cell>
          <cell r="D24">
            <v>4731582</v>
          </cell>
          <cell r="E24">
            <v>1867027</v>
          </cell>
          <cell r="F24">
            <v>618991</v>
          </cell>
          <cell r="G24">
            <v>426386</v>
          </cell>
          <cell r="H24">
            <v>2912404</v>
          </cell>
          <cell r="I24">
            <v>7643986</v>
          </cell>
          <cell r="J24">
            <v>67466</v>
          </cell>
        </row>
        <row r="25">
          <cell r="C25" t="str">
            <v>LANDKREIS BERGSTRASSE</v>
          </cell>
          <cell r="E25">
            <v>7392387</v>
          </cell>
          <cell r="F25" t="str">
            <v>0</v>
          </cell>
          <cell r="G25" t="str">
            <v>0</v>
          </cell>
          <cell r="H25">
            <v>7392387</v>
          </cell>
          <cell r="I25">
            <v>7392387</v>
          </cell>
          <cell r="J25">
            <v>267935</v>
          </cell>
        </row>
        <row r="26">
          <cell r="C26" t="str">
            <v>LANDKREIS KASSEL</v>
          </cell>
          <cell r="E26">
            <v>7020739</v>
          </cell>
          <cell r="F26" t="str">
            <v>0</v>
          </cell>
          <cell r="G26" t="str">
            <v>0</v>
          </cell>
          <cell r="H26">
            <v>7020739</v>
          </cell>
          <cell r="I26">
            <v>7020739</v>
          </cell>
          <cell r="J26">
            <v>236905</v>
          </cell>
        </row>
        <row r="27">
          <cell r="C27" t="str">
            <v>HOCHTAUNUSKREIS</v>
          </cell>
          <cell r="E27">
            <v>6442677</v>
          </cell>
          <cell r="F27" t="str">
            <v>0</v>
          </cell>
          <cell r="G27" t="str">
            <v>0</v>
          </cell>
          <cell r="H27">
            <v>6442677</v>
          </cell>
          <cell r="I27">
            <v>6442677</v>
          </cell>
          <cell r="J27">
            <v>234991</v>
          </cell>
        </row>
        <row r="28">
          <cell r="C28" t="str">
            <v>Rüsselsheim am Main, Stadt</v>
          </cell>
          <cell r="D28">
            <v>4571225</v>
          </cell>
          <cell r="E28">
            <v>1751134</v>
          </cell>
          <cell r="F28" t="str">
            <v>0</v>
          </cell>
          <cell r="G28" t="str">
            <v>0</v>
          </cell>
          <cell r="H28">
            <v>1751134</v>
          </cell>
          <cell r="I28">
            <v>6322359</v>
          </cell>
          <cell r="J28">
            <v>64022</v>
          </cell>
        </row>
        <row r="29">
          <cell r="C29" t="str">
            <v>RHEINGAU-TAUNUS-KREIS</v>
          </cell>
          <cell r="E29">
            <v>6290849</v>
          </cell>
          <cell r="F29" t="str">
            <v>0</v>
          </cell>
          <cell r="G29" t="str">
            <v>0</v>
          </cell>
          <cell r="H29">
            <v>6290849</v>
          </cell>
          <cell r="I29">
            <v>6290849</v>
          </cell>
          <cell r="J29">
            <v>185668</v>
          </cell>
        </row>
        <row r="30">
          <cell r="C30" t="str">
            <v>WETZLAR, STADT</v>
          </cell>
          <cell r="D30">
            <v>3895457</v>
          </cell>
          <cell r="E30">
            <v>1680501</v>
          </cell>
          <cell r="F30">
            <v>471997</v>
          </cell>
          <cell r="G30">
            <v>197997</v>
          </cell>
          <cell r="H30">
            <v>2350495</v>
          </cell>
          <cell r="I30">
            <v>6245952</v>
          </cell>
          <cell r="J30">
            <v>52446</v>
          </cell>
        </row>
        <row r="31">
          <cell r="C31" t="str">
            <v>LANDKREIS HERSFELD-ROTENBURG</v>
          </cell>
          <cell r="E31">
            <v>5450885</v>
          </cell>
          <cell r="F31" t="str">
            <v>0</v>
          </cell>
          <cell r="G31" t="str">
            <v>0</v>
          </cell>
          <cell r="H31">
            <v>5450885</v>
          </cell>
          <cell r="I31">
            <v>5450885</v>
          </cell>
          <cell r="J31">
            <v>121037</v>
          </cell>
        </row>
        <row r="32">
          <cell r="C32" t="str">
            <v>MAIN-TAUNUS-KREIS</v>
          </cell>
          <cell r="E32">
            <v>5026271</v>
          </cell>
          <cell r="F32" t="str">
            <v>0</v>
          </cell>
          <cell r="G32" t="str">
            <v>0</v>
          </cell>
          <cell r="H32">
            <v>5026271</v>
          </cell>
          <cell r="I32">
            <v>5026271</v>
          </cell>
          <cell r="J32">
            <v>235708</v>
          </cell>
        </row>
        <row r="33">
          <cell r="C33" t="str">
            <v>RODGAU, STADT</v>
          </cell>
          <cell r="D33">
            <v>3152927</v>
          </cell>
          <cell r="E33">
            <v>852787</v>
          </cell>
          <cell r="F33" t="str">
            <v>0</v>
          </cell>
          <cell r="G33" t="str">
            <v>0</v>
          </cell>
          <cell r="H33">
            <v>852787</v>
          </cell>
          <cell r="I33">
            <v>4005714</v>
          </cell>
          <cell r="J33">
            <v>44465</v>
          </cell>
        </row>
        <row r="34">
          <cell r="C34" t="str">
            <v>MAINTAL, STADT</v>
          </cell>
          <cell r="D34">
            <v>2856266</v>
          </cell>
          <cell r="E34">
            <v>754161</v>
          </cell>
          <cell r="F34" t="str">
            <v>0</v>
          </cell>
          <cell r="G34" t="str">
            <v>0</v>
          </cell>
          <cell r="H34">
            <v>754161</v>
          </cell>
          <cell r="I34">
            <v>3610427</v>
          </cell>
          <cell r="J34">
            <v>38739</v>
          </cell>
        </row>
        <row r="35">
          <cell r="C35" t="str">
            <v>LANGEN (HESSEN), STADT</v>
          </cell>
          <cell r="D35">
            <v>2637979</v>
          </cell>
          <cell r="E35">
            <v>734500</v>
          </cell>
          <cell r="F35" t="str">
            <v>0</v>
          </cell>
          <cell r="G35" t="str">
            <v>0</v>
          </cell>
          <cell r="H35">
            <v>734500</v>
          </cell>
          <cell r="I35">
            <v>3372479</v>
          </cell>
          <cell r="J35">
            <v>37252</v>
          </cell>
        </row>
        <row r="36">
          <cell r="C36" t="str">
            <v>BAD NAUHEIM, STADT</v>
          </cell>
          <cell r="D36">
            <v>2584753</v>
          </cell>
          <cell r="E36">
            <v>669042</v>
          </cell>
          <cell r="F36" t="str">
            <v>0</v>
          </cell>
          <cell r="G36" t="str">
            <v>0</v>
          </cell>
          <cell r="H36">
            <v>669042</v>
          </cell>
          <cell r="I36">
            <v>3253795</v>
          </cell>
          <cell r="J36">
            <v>31924</v>
          </cell>
        </row>
        <row r="37">
          <cell r="C37" t="str">
            <v>LAMPERTHEIM, STADT</v>
          </cell>
          <cell r="D37">
            <v>2492230</v>
          </cell>
          <cell r="E37">
            <v>711103</v>
          </cell>
          <cell r="F37" t="str">
            <v>0</v>
          </cell>
          <cell r="G37" t="str">
            <v>0</v>
          </cell>
          <cell r="H37">
            <v>711103</v>
          </cell>
          <cell r="I37">
            <v>3203333</v>
          </cell>
          <cell r="J37">
            <v>32554</v>
          </cell>
        </row>
        <row r="38">
          <cell r="C38" t="str">
            <v>DIETZENBACH, KREISSTADT</v>
          </cell>
          <cell r="D38">
            <v>2493415</v>
          </cell>
          <cell r="E38">
            <v>693540</v>
          </cell>
          <cell r="F38" t="str">
            <v>0</v>
          </cell>
          <cell r="G38" t="str">
            <v>0</v>
          </cell>
          <cell r="H38">
            <v>693540</v>
          </cell>
          <cell r="I38">
            <v>3186955</v>
          </cell>
          <cell r="J38">
            <v>33903</v>
          </cell>
        </row>
        <row r="39">
          <cell r="C39" t="str">
            <v>VIERNHEIM, STADT</v>
          </cell>
          <cell r="D39">
            <v>2413744</v>
          </cell>
          <cell r="E39">
            <v>723485</v>
          </cell>
          <cell r="F39" t="str">
            <v>0</v>
          </cell>
          <cell r="G39" t="str">
            <v>0</v>
          </cell>
          <cell r="H39">
            <v>723485</v>
          </cell>
          <cell r="I39">
            <v>3137229</v>
          </cell>
          <cell r="J39">
            <v>34100</v>
          </cell>
        </row>
        <row r="40">
          <cell r="C40" t="str">
            <v>MARBURG, UNIVERSITäTSSTADT</v>
          </cell>
          <cell r="E40">
            <v>2539323</v>
          </cell>
          <cell r="F40">
            <v>401155</v>
          </cell>
          <cell r="G40">
            <v>174677</v>
          </cell>
          <cell r="H40">
            <v>3115155</v>
          </cell>
          <cell r="I40">
            <v>3115155</v>
          </cell>
          <cell r="J40">
            <v>74675</v>
          </cell>
        </row>
        <row r="41">
          <cell r="C41" t="str">
            <v>BüDINGEN, STADT</v>
          </cell>
          <cell r="D41">
            <v>1733692</v>
          </cell>
          <cell r="E41">
            <v>534280</v>
          </cell>
          <cell r="F41">
            <v>249938</v>
          </cell>
          <cell r="G41">
            <v>302437</v>
          </cell>
          <cell r="H41">
            <v>1086655</v>
          </cell>
          <cell r="I41">
            <v>2820347</v>
          </cell>
          <cell r="J41">
            <v>21902</v>
          </cell>
        </row>
        <row r="42">
          <cell r="C42" t="str">
            <v>BAD HERSFELD, KREISSTADT</v>
          </cell>
          <cell r="D42">
            <v>2172916</v>
          </cell>
          <cell r="E42">
            <v>641086</v>
          </cell>
          <cell r="F42" t="str">
            <v>0</v>
          </cell>
          <cell r="G42" t="str">
            <v>0</v>
          </cell>
          <cell r="H42">
            <v>641086</v>
          </cell>
          <cell r="I42">
            <v>2814002</v>
          </cell>
          <cell r="J42">
            <v>29615</v>
          </cell>
        </row>
        <row r="43">
          <cell r="C43" t="str">
            <v>MüHLHEIM AM MAIN, STADT</v>
          </cell>
          <cell r="D43">
            <v>2174279</v>
          </cell>
          <cell r="E43">
            <v>618560</v>
          </cell>
          <cell r="F43" t="str">
            <v>0</v>
          </cell>
          <cell r="G43" t="str">
            <v>0</v>
          </cell>
          <cell r="H43">
            <v>618560</v>
          </cell>
          <cell r="I43">
            <v>2792839</v>
          </cell>
          <cell r="J43">
            <v>28130</v>
          </cell>
        </row>
        <row r="44">
          <cell r="C44" t="str">
            <v>Korbach, Hansestadt, Kreisstadt</v>
          </cell>
          <cell r="D44">
            <v>1808223</v>
          </cell>
          <cell r="E44">
            <v>562366</v>
          </cell>
          <cell r="F44">
            <v>205646</v>
          </cell>
          <cell r="G44">
            <v>158077</v>
          </cell>
          <cell r="H44">
            <v>926089</v>
          </cell>
          <cell r="I44">
            <v>2734312</v>
          </cell>
          <cell r="J44">
            <v>23583</v>
          </cell>
        </row>
        <row r="45">
          <cell r="C45" t="str">
            <v>FRIEDBERG (HESSEN), KREISSTADT</v>
          </cell>
          <cell r="D45">
            <v>2084588</v>
          </cell>
          <cell r="E45">
            <v>628312</v>
          </cell>
          <cell r="F45" t="str">
            <v>0</v>
          </cell>
          <cell r="G45" t="str">
            <v>0</v>
          </cell>
          <cell r="H45">
            <v>628312</v>
          </cell>
          <cell r="I45">
            <v>2712900</v>
          </cell>
          <cell r="J45">
            <v>28596</v>
          </cell>
        </row>
        <row r="46">
          <cell r="C46" t="str">
            <v>BUTZBACH, FRIEDRICH-LUDWIG-WEIDIG-STADT</v>
          </cell>
          <cell r="D46">
            <v>2101997</v>
          </cell>
          <cell r="E46">
            <v>602129</v>
          </cell>
          <cell r="F46" t="str">
            <v>0</v>
          </cell>
          <cell r="G46" t="str">
            <v>0</v>
          </cell>
          <cell r="H46">
            <v>602129</v>
          </cell>
          <cell r="I46">
            <v>2704126</v>
          </cell>
          <cell r="J46">
            <v>25866</v>
          </cell>
        </row>
        <row r="47">
          <cell r="C47" t="str">
            <v>KELKHEIM (TAUNUS), STADT</v>
          </cell>
          <cell r="D47">
            <v>2042038</v>
          </cell>
          <cell r="E47">
            <v>632591</v>
          </cell>
          <cell r="F47" t="str">
            <v>0</v>
          </cell>
          <cell r="G47" t="str">
            <v>0</v>
          </cell>
          <cell r="H47">
            <v>632591</v>
          </cell>
          <cell r="I47">
            <v>2674629</v>
          </cell>
          <cell r="J47">
            <v>28691</v>
          </cell>
        </row>
        <row r="48">
          <cell r="C48" t="str">
            <v>ROTENBURG AN DER FULDA, STADT</v>
          </cell>
          <cell r="D48">
            <v>1336964</v>
          </cell>
          <cell r="E48">
            <v>439782</v>
          </cell>
          <cell r="F48">
            <v>565648</v>
          </cell>
          <cell r="G48">
            <v>304393</v>
          </cell>
          <cell r="H48">
            <v>1309823</v>
          </cell>
          <cell r="I48">
            <v>2646787</v>
          </cell>
          <cell r="J48">
            <v>14349</v>
          </cell>
        </row>
        <row r="49">
          <cell r="C49" t="str">
            <v>RöDERMARK, STADT</v>
          </cell>
          <cell r="D49">
            <v>1931304</v>
          </cell>
          <cell r="E49">
            <v>598366</v>
          </cell>
          <cell r="F49" t="str">
            <v>0</v>
          </cell>
          <cell r="G49" t="str">
            <v>0</v>
          </cell>
          <cell r="H49">
            <v>598366</v>
          </cell>
          <cell r="I49">
            <v>2529670</v>
          </cell>
          <cell r="J49">
            <v>27579</v>
          </cell>
        </row>
        <row r="50">
          <cell r="C50" t="str">
            <v>HATTERSHEIM AM MAIN, STADT</v>
          </cell>
          <cell r="D50">
            <v>1916143</v>
          </cell>
          <cell r="E50">
            <v>596002</v>
          </cell>
          <cell r="F50" t="str">
            <v>0</v>
          </cell>
          <cell r="G50" t="str">
            <v>0</v>
          </cell>
          <cell r="H50">
            <v>596002</v>
          </cell>
          <cell r="I50">
            <v>2512145</v>
          </cell>
          <cell r="J50">
            <v>27312</v>
          </cell>
        </row>
        <row r="51">
          <cell r="C51" t="str">
            <v>GRIESHEIM, STADT</v>
          </cell>
          <cell r="D51">
            <v>1888322</v>
          </cell>
          <cell r="E51">
            <v>597399</v>
          </cell>
          <cell r="F51" t="str">
            <v>0</v>
          </cell>
          <cell r="G51" t="str">
            <v>0</v>
          </cell>
          <cell r="H51">
            <v>597399</v>
          </cell>
          <cell r="I51">
            <v>2485721</v>
          </cell>
          <cell r="J51">
            <v>27103</v>
          </cell>
        </row>
        <row r="52">
          <cell r="C52" t="str">
            <v>PFUNGSTADT, STADT</v>
          </cell>
          <cell r="D52">
            <v>1871804</v>
          </cell>
          <cell r="E52">
            <v>569435</v>
          </cell>
          <cell r="F52" t="str">
            <v>0</v>
          </cell>
          <cell r="G52" t="str">
            <v>0</v>
          </cell>
          <cell r="H52">
            <v>569435</v>
          </cell>
          <cell r="I52">
            <v>2441239</v>
          </cell>
          <cell r="J52">
            <v>24645</v>
          </cell>
        </row>
        <row r="53">
          <cell r="C53" t="str">
            <v>DILLENBURG, STADT</v>
          </cell>
          <cell r="D53">
            <v>1757982</v>
          </cell>
          <cell r="E53">
            <v>587432</v>
          </cell>
          <cell r="F53" t="str">
            <v>0</v>
          </cell>
          <cell r="G53" t="str">
            <v>0</v>
          </cell>
          <cell r="H53">
            <v>587432</v>
          </cell>
          <cell r="I53">
            <v>2345414</v>
          </cell>
          <cell r="J53">
            <v>23542</v>
          </cell>
        </row>
        <row r="54">
          <cell r="C54" t="str">
            <v>BRUCHKöBEL, STADT</v>
          </cell>
          <cell r="D54">
            <v>1743718</v>
          </cell>
          <cell r="E54">
            <v>532913</v>
          </cell>
          <cell r="F54" t="str">
            <v>0</v>
          </cell>
          <cell r="G54" t="str">
            <v>0</v>
          </cell>
          <cell r="H54">
            <v>532913</v>
          </cell>
          <cell r="I54">
            <v>2276631</v>
          </cell>
          <cell r="J54">
            <v>20475</v>
          </cell>
        </row>
        <row r="55">
          <cell r="C55" t="str">
            <v>SCHWALMSTADT, STADT</v>
          </cell>
          <cell r="D55">
            <v>1744670</v>
          </cell>
          <cell r="E55">
            <v>515758</v>
          </cell>
          <cell r="F55" t="str">
            <v>0</v>
          </cell>
          <cell r="G55" t="str">
            <v>0</v>
          </cell>
          <cell r="H55">
            <v>515758</v>
          </cell>
          <cell r="I55">
            <v>2260428</v>
          </cell>
          <cell r="J55">
            <v>18087</v>
          </cell>
        </row>
        <row r="56">
          <cell r="C56" t="str">
            <v>ESCHWEGE, KREISSTADT</v>
          </cell>
          <cell r="D56">
            <v>1739080</v>
          </cell>
          <cell r="E56">
            <v>518672</v>
          </cell>
          <cell r="F56" t="str">
            <v>0</v>
          </cell>
          <cell r="G56" t="str">
            <v>0</v>
          </cell>
          <cell r="H56">
            <v>518672</v>
          </cell>
          <cell r="I56">
            <v>2257752</v>
          </cell>
          <cell r="J56">
            <v>19716</v>
          </cell>
        </row>
        <row r="57">
          <cell r="C57" t="str">
            <v>NEUSTADT (HESSEN), STADT</v>
          </cell>
          <cell r="D57">
            <v>792478</v>
          </cell>
          <cell r="E57">
            <v>247632</v>
          </cell>
          <cell r="F57">
            <v>771295</v>
          </cell>
          <cell r="G57">
            <v>443964</v>
          </cell>
          <cell r="H57">
            <v>1462891</v>
          </cell>
          <cell r="I57">
            <v>2255369</v>
          </cell>
          <cell r="J57">
            <v>9427</v>
          </cell>
        </row>
        <row r="58">
          <cell r="C58" t="str">
            <v>WEILBURG, STADT</v>
          </cell>
          <cell r="D58">
            <v>1047298</v>
          </cell>
          <cell r="E58">
            <v>417547</v>
          </cell>
          <cell r="F58">
            <v>429999</v>
          </cell>
          <cell r="G58">
            <v>244161</v>
          </cell>
          <cell r="H58">
            <v>1091707</v>
          </cell>
          <cell r="I58">
            <v>2139005</v>
          </cell>
          <cell r="J58">
            <v>13086</v>
          </cell>
        </row>
        <row r="59">
          <cell r="C59" t="str">
            <v>HOFGEISMAR, STADT</v>
          </cell>
          <cell r="D59">
            <v>1387420</v>
          </cell>
          <cell r="E59">
            <v>456316</v>
          </cell>
          <cell r="F59">
            <v>201302</v>
          </cell>
          <cell r="G59">
            <v>92705</v>
          </cell>
          <cell r="H59">
            <v>750323</v>
          </cell>
          <cell r="I59">
            <v>2137743</v>
          </cell>
          <cell r="J59">
            <v>15247</v>
          </cell>
        </row>
        <row r="60">
          <cell r="C60" t="str">
            <v>OBERTSHAUSEN, STADT</v>
          </cell>
          <cell r="D60">
            <v>1556720</v>
          </cell>
          <cell r="E60">
            <v>579466</v>
          </cell>
          <cell r="F60" t="str">
            <v>0</v>
          </cell>
          <cell r="G60" t="str">
            <v>0</v>
          </cell>
          <cell r="H60">
            <v>579466</v>
          </cell>
          <cell r="I60">
            <v>2136186</v>
          </cell>
          <cell r="J60">
            <v>24573</v>
          </cell>
        </row>
        <row r="61">
          <cell r="C61" t="str">
            <v>VELLMAR, STADT</v>
          </cell>
          <cell r="D61">
            <v>1626472</v>
          </cell>
          <cell r="E61">
            <v>495020</v>
          </cell>
          <cell r="F61" t="str">
            <v>0</v>
          </cell>
          <cell r="G61" t="str">
            <v>0</v>
          </cell>
          <cell r="H61">
            <v>495020</v>
          </cell>
          <cell r="I61">
            <v>2121492</v>
          </cell>
          <cell r="J61">
            <v>18067</v>
          </cell>
        </row>
        <row r="62">
          <cell r="C62" t="str">
            <v>GROß-UMSTADT, STADT</v>
          </cell>
          <cell r="D62">
            <v>1564430</v>
          </cell>
          <cell r="E62">
            <v>522923</v>
          </cell>
          <cell r="F62" t="str">
            <v>0</v>
          </cell>
          <cell r="G62" t="str">
            <v>0</v>
          </cell>
          <cell r="H62">
            <v>522923</v>
          </cell>
          <cell r="I62">
            <v>2087353</v>
          </cell>
          <cell r="J62">
            <v>21058</v>
          </cell>
        </row>
        <row r="63">
          <cell r="C63" t="str">
            <v>HESSISCH LICHTENAU, STADT</v>
          </cell>
          <cell r="D63">
            <v>1153729</v>
          </cell>
          <cell r="E63">
            <v>407154</v>
          </cell>
          <cell r="F63">
            <v>237869</v>
          </cell>
          <cell r="G63">
            <v>283129</v>
          </cell>
          <cell r="H63">
            <v>928152</v>
          </cell>
          <cell r="I63">
            <v>2081881</v>
          </cell>
          <cell r="J63">
            <v>12120</v>
          </cell>
        </row>
        <row r="64">
          <cell r="C64" t="str">
            <v>BAD AROLSEN, STADT</v>
          </cell>
          <cell r="D64">
            <v>1385690</v>
          </cell>
          <cell r="E64">
            <v>460823</v>
          </cell>
          <cell r="F64">
            <v>169924</v>
          </cell>
          <cell r="G64">
            <v>43983</v>
          </cell>
          <cell r="H64">
            <v>674730</v>
          </cell>
          <cell r="I64">
            <v>2060420</v>
          </cell>
          <cell r="J64">
            <v>15501</v>
          </cell>
        </row>
        <row r="65">
          <cell r="C65" t="str">
            <v>RIEDSTADT, STADT</v>
          </cell>
          <cell r="D65">
            <v>1636892</v>
          </cell>
          <cell r="E65">
            <v>423333</v>
          </cell>
          <cell r="F65" t="str">
            <v>0</v>
          </cell>
          <cell r="G65" t="str">
            <v>0</v>
          </cell>
          <cell r="H65">
            <v>423333</v>
          </cell>
          <cell r="I65">
            <v>2060225</v>
          </cell>
          <cell r="J65">
            <v>23340</v>
          </cell>
        </row>
        <row r="66">
          <cell r="C66" t="str">
            <v>BAD WILDUNGEN, STADT</v>
          </cell>
          <cell r="D66">
            <v>1545767</v>
          </cell>
          <cell r="E66">
            <v>486380</v>
          </cell>
          <cell r="F66" t="str">
            <v>0</v>
          </cell>
          <cell r="G66" t="str">
            <v>0</v>
          </cell>
          <cell r="H66">
            <v>486380</v>
          </cell>
          <cell r="I66">
            <v>2032147</v>
          </cell>
          <cell r="J66">
            <v>16980</v>
          </cell>
        </row>
        <row r="67">
          <cell r="C67" t="str">
            <v>NIDDA, STADT</v>
          </cell>
          <cell r="D67">
            <v>1514002</v>
          </cell>
          <cell r="E67">
            <v>494117</v>
          </cell>
          <cell r="F67" t="str">
            <v>0</v>
          </cell>
          <cell r="G67" t="str">
            <v>0</v>
          </cell>
          <cell r="H67">
            <v>494117</v>
          </cell>
          <cell r="I67">
            <v>2008119</v>
          </cell>
          <cell r="J67">
            <v>17293</v>
          </cell>
        </row>
        <row r="68">
          <cell r="C68" t="str">
            <v>FRANKENBERG (EDER), STADT</v>
          </cell>
          <cell r="D68">
            <v>1493750</v>
          </cell>
          <cell r="E68">
            <v>488235</v>
          </cell>
          <cell r="F68" t="str">
            <v>0</v>
          </cell>
          <cell r="G68" t="str">
            <v>0</v>
          </cell>
          <cell r="H68">
            <v>488235</v>
          </cell>
          <cell r="I68">
            <v>1981985</v>
          </cell>
          <cell r="J68">
            <v>17773</v>
          </cell>
        </row>
        <row r="69">
          <cell r="C69" t="str">
            <v>FLöRSHEIM AM MAIN, STADT</v>
          </cell>
          <cell r="D69">
            <v>1432982</v>
          </cell>
          <cell r="E69">
            <v>514348</v>
          </cell>
          <cell r="F69" t="str">
            <v>0</v>
          </cell>
          <cell r="G69" t="str">
            <v>0</v>
          </cell>
          <cell r="H69">
            <v>514348</v>
          </cell>
          <cell r="I69">
            <v>1947330</v>
          </cell>
          <cell r="J69">
            <v>21121</v>
          </cell>
        </row>
        <row r="70">
          <cell r="C70" t="str">
            <v>SCHLüCHTERN, STADT</v>
          </cell>
          <cell r="D70">
            <v>1394649</v>
          </cell>
          <cell r="E70">
            <v>481612</v>
          </cell>
          <cell r="F70" t="str">
            <v>0</v>
          </cell>
          <cell r="G70" t="str">
            <v>0</v>
          </cell>
          <cell r="H70">
            <v>481612</v>
          </cell>
          <cell r="I70">
            <v>1876261</v>
          </cell>
          <cell r="J70">
            <v>15911</v>
          </cell>
        </row>
        <row r="71">
          <cell r="C71" t="str">
            <v>Bürstadt, Stadt</v>
          </cell>
          <cell r="D71">
            <v>1389479</v>
          </cell>
          <cell r="E71">
            <v>458525</v>
          </cell>
          <cell r="F71" t="str">
            <v>0</v>
          </cell>
          <cell r="G71" t="str">
            <v>0</v>
          </cell>
          <cell r="H71">
            <v>458525</v>
          </cell>
          <cell r="I71">
            <v>1848004</v>
          </cell>
          <cell r="J71">
            <v>16176</v>
          </cell>
        </row>
        <row r="72">
          <cell r="C72" t="str">
            <v>KIRCHHAIN, STADT</v>
          </cell>
          <cell r="D72">
            <v>1366319</v>
          </cell>
          <cell r="E72">
            <v>471172</v>
          </cell>
          <cell r="F72" t="str">
            <v>0</v>
          </cell>
          <cell r="G72" t="str">
            <v>0</v>
          </cell>
          <cell r="H72">
            <v>471172</v>
          </cell>
          <cell r="I72">
            <v>1837491</v>
          </cell>
          <cell r="J72">
            <v>16412</v>
          </cell>
        </row>
        <row r="73">
          <cell r="C73" t="str">
            <v>MICHELSTADT, STADT</v>
          </cell>
          <cell r="D73">
            <v>1368317</v>
          </cell>
          <cell r="E73">
            <v>462274</v>
          </cell>
          <cell r="F73">
            <v>0</v>
          </cell>
          <cell r="G73" t="str">
            <v>0</v>
          </cell>
          <cell r="H73">
            <v>462274</v>
          </cell>
          <cell r="I73">
            <v>1830591</v>
          </cell>
          <cell r="J73">
            <v>16055</v>
          </cell>
        </row>
        <row r="74">
          <cell r="C74" t="str">
            <v>POHLHEIM, STADT</v>
          </cell>
          <cell r="D74">
            <v>1443416</v>
          </cell>
          <cell r="E74">
            <v>368800</v>
          </cell>
          <cell r="F74" t="str">
            <v>0</v>
          </cell>
          <cell r="G74" t="str">
            <v>0</v>
          </cell>
          <cell r="H74">
            <v>368800</v>
          </cell>
          <cell r="I74">
            <v>1812216</v>
          </cell>
          <cell r="J74">
            <v>18094</v>
          </cell>
        </row>
        <row r="75">
          <cell r="C75" t="str">
            <v>WITZENHAUSEN, STADT</v>
          </cell>
          <cell r="D75">
            <v>1362588</v>
          </cell>
          <cell r="E75">
            <v>447850</v>
          </cell>
          <cell r="F75" t="str">
            <v>0</v>
          </cell>
          <cell r="G75" t="str">
            <v>0</v>
          </cell>
          <cell r="H75">
            <v>447850</v>
          </cell>
          <cell r="I75">
            <v>1810438</v>
          </cell>
          <cell r="J75">
            <v>15092</v>
          </cell>
        </row>
        <row r="76">
          <cell r="C76" t="str">
            <v>FRITZLAR, DOM- UND KAISERSTADT</v>
          </cell>
          <cell r="D76">
            <v>1353787</v>
          </cell>
          <cell r="E76">
            <v>436955</v>
          </cell>
          <cell r="F76" t="str">
            <v>0</v>
          </cell>
          <cell r="G76" t="str">
            <v>0</v>
          </cell>
          <cell r="H76">
            <v>436955</v>
          </cell>
          <cell r="I76">
            <v>1790742</v>
          </cell>
          <cell r="J76">
            <v>14715</v>
          </cell>
        </row>
        <row r="77">
          <cell r="C77" t="str">
            <v>ALSFELD, STADT</v>
          </cell>
          <cell r="D77">
            <v>1305661</v>
          </cell>
          <cell r="E77">
            <v>456437</v>
          </cell>
          <cell r="F77" t="str">
            <v>0</v>
          </cell>
          <cell r="G77" t="str">
            <v>0</v>
          </cell>
          <cell r="H77">
            <v>456437</v>
          </cell>
          <cell r="I77">
            <v>1762098</v>
          </cell>
          <cell r="J77">
            <v>15982</v>
          </cell>
        </row>
        <row r="78">
          <cell r="C78" t="str">
            <v>BORKEN (HESSEN), STADT</v>
          </cell>
          <cell r="D78">
            <v>1301527</v>
          </cell>
          <cell r="E78">
            <v>429391</v>
          </cell>
          <cell r="F78" t="str">
            <v>0</v>
          </cell>
          <cell r="G78" t="str">
            <v>0</v>
          </cell>
          <cell r="H78">
            <v>429391</v>
          </cell>
          <cell r="I78">
            <v>1730918</v>
          </cell>
          <cell r="J78">
            <v>12741</v>
          </cell>
        </row>
        <row r="79">
          <cell r="C79" t="str">
            <v>BEBRA, STADT</v>
          </cell>
          <cell r="D79">
            <v>1281025</v>
          </cell>
          <cell r="E79">
            <v>441435</v>
          </cell>
          <cell r="F79" t="str">
            <v>0</v>
          </cell>
          <cell r="G79" t="str">
            <v>0</v>
          </cell>
          <cell r="H79">
            <v>441435</v>
          </cell>
          <cell r="I79">
            <v>1722460</v>
          </cell>
          <cell r="J79">
            <v>13963</v>
          </cell>
        </row>
        <row r="80">
          <cell r="C80" t="str">
            <v>Hünfeld, Konrad-Zuse-Stadt</v>
          </cell>
          <cell r="D80">
            <v>1223540</v>
          </cell>
          <cell r="E80">
            <v>480596</v>
          </cell>
          <cell r="F80" t="str">
            <v>0</v>
          </cell>
          <cell r="G80" t="str">
            <v>0</v>
          </cell>
          <cell r="H80">
            <v>480596</v>
          </cell>
          <cell r="I80">
            <v>1704136</v>
          </cell>
          <cell r="J80">
            <v>16327</v>
          </cell>
        </row>
        <row r="81">
          <cell r="C81" t="str">
            <v>NEU-ISENBURG, STADT</v>
          </cell>
          <cell r="E81">
            <v>898203</v>
          </cell>
          <cell r="F81">
            <v>489014</v>
          </cell>
          <cell r="G81">
            <v>314474</v>
          </cell>
          <cell r="H81">
            <v>1701691</v>
          </cell>
          <cell r="I81">
            <v>1701691</v>
          </cell>
          <cell r="J81">
            <v>37563</v>
          </cell>
        </row>
        <row r="82">
          <cell r="C82" t="str">
            <v>BAD HOMBURG VOR DER HöHE, STADT</v>
          </cell>
          <cell r="E82">
            <v>1695879</v>
          </cell>
          <cell r="F82" t="str">
            <v>0</v>
          </cell>
          <cell r="G82" t="str">
            <v>0</v>
          </cell>
          <cell r="H82">
            <v>1695879</v>
          </cell>
          <cell r="I82">
            <v>1695879</v>
          </cell>
          <cell r="J82">
            <v>53707</v>
          </cell>
        </row>
        <row r="83">
          <cell r="C83" t="str">
            <v>KüNZELL</v>
          </cell>
          <cell r="D83">
            <v>1301889</v>
          </cell>
          <cell r="E83">
            <v>368925</v>
          </cell>
          <cell r="F83" t="str">
            <v>0</v>
          </cell>
          <cell r="G83" t="str">
            <v>0</v>
          </cell>
          <cell r="H83">
            <v>368925</v>
          </cell>
          <cell r="I83">
            <v>1670814</v>
          </cell>
          <cell r="J83">
            <v>16431</v>
          </cell>
        </row>
        <row r="84">
          <cell r="C84" t="str">
            <v>BAD SODEN-SALMüNSTER, STADT</v>
          </cell>
          <cell r="D84">
            <v>1186316</v>
          </cell>
          <cell r="E84">
            <v>431170</v>
          </cell>
          <cell r="F84" t="str">
            <v>0</v>
          </cell>
          <cell r="G84" t="str">
            <v>0</v>
          </cell>
          <cell r="H84">
            <v>431170</v>
          </cell>
          <cell r="I84">
            <v>1617486</v>
          </cell>
          <cell r="J84">
            <v>13463</v>
          </cell>
        </row>
        <row r="85">
          <cell r="C85" t="str">
            <v>Homberg (Efze), Reformationsstadt, Kreisstadt</v>
          </cell>
          <cell r="D85">
            <v>1182280</v>
          </cell>
          <cell r="E85">
            <v>432730</v>
          </cell>
          <cell r="F85" t="str">
            <v>0</v>
          </cell>
          <cell r="G85" t="str">
            <v>0</v>
          </cell>
          <cell r="H85">
            <v>432730</v>
          </cell>
          <cell r="I85">
            <v>1615010</v>
          </cell>
          <cell r="J85">
            <v>13950</v>
          </cell>
        </row>
        <row r="86">
          <cell r="C86" t="str">
            <v>ERBACH, KREISSTADT</v>
          </cell>
          <cell r="D86">
            <v>1142189</v>
          </cell>
          <cell r="E86">
            <v>430220</v>
          </cell>
          <cell r="F86" t="str">
            <v>0</v>
          </cell>
          <cell r="G86" t="str">
            <v>0</v>
          </cell>
          <cell r="H86">
            <v>430220</v>
          </cell>
          <cell r="I86">
            <v>1572409</v>
          </cell>
          <cell r="J86">
            <v>13513</v>
          </cell>
        </row>
        <row r="87">
          <cell r="C87" t="str">
            <v>LIMBURG AN DER LAHN, KREISSTADT</v>
          </cell>
          <cell r="E87">
            <v>912358</v>
          </cell>
          <cell r="F87">
            <v>365674</v>
          </cell>
          <cell r="G87">
            <v>251759</v>
          </cell>
          <cell r="H87">
            <v>1529791</v>
          </cell>
          <cell r="I87">
            <v>1529791</v>
          </cell>
          <cell r="J87">
            <v>34808</v>
          </cell>
        </row>
        <row r="88">
          <cell r="C88" t="str">
            <v>SONTRA, STADT</v>
          </cell>
          <cell r="D88">
            <v>775950</v>
          </cell>
          <cell r="E88">
            <v>355133</v>
          </cell>
          <cell r="F88">
            <v>0</v>
          </cell>
          <cell r="G88">
            <v>392309</v>
          </cell>
          <cell r="H88">
            <v>747442</v>
          </cell>
          <cell r="I88">
            <v>1523392</v>
          </cell>
          <cell r="J88">
            <v>7671</v>
          </cell>
        </row>
        <row r="89">
          <cell r="C89" t="str">
            <v>WOLFHAGEN, STADT</v>
          </cell>
          <cell r="D89">
            <v>1111229</v>
          </cell>
          <cell r="E89">
            <v>410917</v>
          </cell>
          <cell r="F89" t="str">
            <v>0</v>
          </cell>
          <cell r="G89" t="str">
            <v>0</v>
          </cell>
          <cell r="H89">
            <v>410917</v>
          </cell>
          <cell r="I89">
            <v>1522146</v>
          </cell>
          <cell r="J89">
            <v>13199</v>
          </cell>
        </row>
        <row r="90">
          <cell r="C90" t="str">
            <v>GLADENBACH, STADT</v>
          </cell>
          <cell r="D90">
            <v>1096269</v>
          </cell>
          <cell r="E90">
            <v>413101</v>
          </cell>
          <cell r="F90" t="str">
            <v>0</v>
          </cell>
          <cell r="G90" t="str">
            <v>0</v>
          </cell>
          <cell r="H90">
            <v>413101</v>
          </cell>
          <cell r="I90">
            <v>1509370</v>
          </cell>
          <cell r="J90">
            <v>12225</v>
          </cell>
        </row>
        <row r="91">
          <cell r="C91" t="str">
            <v>BABENHAUSEN, STADT</v>
          </cell>
          <cell r="E91">
            <v>434559</v>
          </cell>
          <cell r="F91">
            <v>589423</v>
          </cell>
          <cell r="G91">
            <v>477791</v>
          </cell>
          <cell r="H91">
            <v>1501773</v>
          </cell>
          <cell r="I91">
            <v>1501773</v>
          </cell>
          <cell r="J91">
            <v>16729</v>
          </cell>
        </row>
        <row r="92">
          <cell r="C92" t="str">
            <v>WäCHTERSBACH, STADT</v>
          </cell>
          <cell r="D92">
            <v>1076879</v>
          </cell>
          <cell r="E92">
            <v>415112</v>
          </cell>
          <cell r="F92" t="str">
            <v>0</v>
          </cell>
          <cell r="G92" t="str">
            <v>0</v>
          </cell>
          <cell r="H92">
            <v>415112</v>
          </cell>
          <cell r="I92">
            <v>1491991</v>
          </cell>
          <cell r="J92">
            <v>12447</v>
          </cell>
        </row>
        <row r="93">
          <cell r="C93" t="str">
            <v>USINGEN, STADT</v>
          </cell>
          <cell r="D93">
            <v>1052048</v>
          </cell>
          <cell r="E93">
            <v>436314</v>
          </cell>
          <cell r="F93" t="str">
            <v>0</v>
          </cell>
          <cell r="G93" t="str">
            <v>0</v>
          </cell>
          <cell r="H93">
            <v>436314</v>
          </cell>
          <cell r="I93">
            <v>1488362</v>
          </cell>
          <cell r="J93">
            <v>14229</v>
          </cell>
        </row>
        <row r="94">
          <cell r="C94" t="str">
            <v>LORSCH, KAROLINGERSTADT</v>
          </cell>
          <cell r="D94">
            <v>1059715</v>
          </cell>
          <cell r="E94">
            <v>426284</v>
          </cell>
          <cell r="F94" t="str">
            <v>0</v>
          </cell>
          <cell r="G94" t="str">
            <v>0</v>
          </cell>
          <cell r="H94">
            <v>426284</v>
          </cell>
          <cell r="I94">
            <v>1485999</v>
          </cell>
          <cell r="J94">
            <v>13492</v>
          </cell>
        </row>
        <row r="95">
          <cell r="C95" t="str">
            <v>GRüNBERG, STADT</v>
          </cell>
          <cell r="D95">
            <v>1051557</v>
          </cell>
          <cell r="E95">
            <v>420377</v>
          </cell>
          <cell r="F95" t="str">
            <v>0</v>
          </cell>
          <cell r="G95" t="str">
            <v>0</v>
          </cell>
          <cell r="H95">
            <v>420377</v>
          </cell>
          <cell r="I95">
            <v>1471934</v>
          </cell>
          <cell r="J95">
            <v>13717</v>
          </cell>
        </row>
        <row r="96">
          <cell r="C96" t="str">
            <v>HUNGEN, STADT</v>
          </cell>
          <cell r="D96">
            <v>1054574</v>
          </cell>
          <cell r="E96">
            <v>411092</v>
          </cell>
          <cell r="F96" t="str">
            <v>0</v>
          </cell>
          <cell r="G96" t="str">
            <v>0</v>
          </cell>
          <cell r="H96">
            <v>411092</v>
          </cell>
          <cell r="I96">
            <v>1465666</v>
          </cell>
          <cell r="J96">
            <v>12407</v>
          </cell>
        </row>
        <row r="97">
          <cell r="C97" t="str">
            <v>LAUTERBACH (HESSEN), KREISSTADT</v>
          </cell>
          <cell r="D97">
            <v>1042299</v>
          </cell>
          <cell r="E97">
            <v>415869</v>
          </cell>
          <cell r="F97" t="str">
            <v>0</v>
          </cell>
          <cell r="G97" t="str">
            <v>0</v>
          </cell>
          <cell r="H97">
            <v>415869</v>
          </cell>
          <cell r="I97">
            <v>1458168</v>
          </cell>
          <cell r="J97">
            <v>14110</v>
          </cell>
        </row>
        <row r="98">
          <cell r="C98" t="str">
            <v>FULDATAL</v>
          </cell>
          <cell r="D98">
            <v>961257</v>
          </cell>
          <cell r="E98">
            <v>285041</v>
          </cell>
          <cell r="F98">
            <v>53946</v>
          </cell>
          <cell r="G98">
            <v>156397</v>
          </cell>
          <cell r="H98">
            <v>495384</v>
          </cell>
          <cell r="I98">
            <v>1456641</v>
          </cell>
          <cell r="J98">
            <v>12228</v>
          </cell>
        </row>
        <row r="99">
          <cell r="C99" t="str">
            <v>LICH, STADT</v>
          </cell>
          <cell r="D99">
            <v>1014560</v>
          </cell>
          <cell r="E99">
            <v>422077</v>
          </cell>
          <cell r="F99" t="str">
            <v>0</v>
          </cell>
          <cell r="G99" t="str">
            <v>0</v>
          </cell>
          <cell r="H99">
            <v>422077</v>
          </cell>
          <cell r="I99">
            <v>1436637</v>
          </cell>
          <cell r="J99">
            <v>13301</v>
          </cell>
        </row>
        <row r="100">
          <cell r="C100" t="str">
            <v>MüNSTER</v>
          </cell>
          <cell r="D100">
            <v>1075217</v>
          </cell>
          <cell r="E100">
            <v>316406</v>
          </cell>
          <cell r="F100" t="str">
            <v>0</v>
          </cell>
          <cell r="G100" t="str">
            <v>0</v>
          </cell>
          <cell r="H100">
            <v>316406</v>
          </cell>
          <cell r="I100">
            <v>1391623</v>
          </cell>
          <cell r="J100">
            <v>14423</v>
          </cell>
        </row>
        <row r="101">
          <cell r="C101" t="str">
            <v>FREIGERICHT</v>
          </cell>
          <cell r="D101">
            <v>1036374</v>
          </cell>
          <cell r="E101">
            <v>318397</v>
          </cell>
          <cell r="F101" t="str">
            <v>0</v>
          </cell>
          <cell r="G101" t="str">
            <v>0</v>
          </cell>
          <cell r="H101">
            <v>318397</v>
          </cell>
          <cell r="I101">
            <v>1354771</v>
          </cell>
          <cell r="J101">
            <v>14471</v>
          </cell>
        </row>
        <row r="102">
          <cell r="C102" t="str">
            <v>ERLENSEE, Stadt</v>
          </cell>
          <cell r="D102">
            <v>1033588</v>
          </cell>
          <cell r="E102">
            <v>305618</v>
          </cell>
          <cell r="F102" t="str">
            <v>0</v>
          </cell>
          <cell r="G102" t="str">
            <v>0</v>
          </cell>
          <cell r="H102">
            <v>305618</v>
          </cell>
          <cell r="I102">
            <v>1339206</v>
          </cell>
          <cell r="J102">
            <v>14196</v>
          </cell>
        </row>
        <row r="103">
          <cell r="C103" t="str">
            <v>Geisenheim, Hochschulstadt</v>
          </cell>
          <cell r="D103">
            <v>933732</v>
          </cell>
          <cell r="E103">
            <v>402124</v>
          </cell>
          <cell r="F103" t="str">
            <v>0</v>
          </cell>
          <cell r="G103" t="str">
            <v>0</v>
          </cell>
          <cell r="H103">
            <v>402124</v>
          </cell>
          <cell r="I103">
            <v>1335856</v>
          </cell>
          <cell r="J103">
            <v>11730</v>
          </cell>
        </row>
        <row r="104">
          <cell r="C104" t="str">
            <v>HADAMAR, STADT</v>
          </cell>
          <cell r="D104">
            <v>1031042</v>
          </cell>
          <cell r="E104">
            <v>296999</v>
          </cell>
          <cell r="F104" t="str">
            <v>0</v>
          </cell>
          <cell r="G104" t="str">
            <v>0</v>
          </cell>
          <cell r="H104">
            <v>296999</v>
          </cell>
          <cell r="I104">
            <v>1328041</v>
          </cell>
          <cell r="J104">
            <v>12444</v>
          </cell>
        </row>
        <row r="105">
          <cell r="C105" t="str">
            <v>HAINBURG</v>
          </cell>
          <cell r="D105">
            <v>997752</v>
          </cell>
          <cell r="E105">
            <v>326731</v>
          </cell>
          <cell r="F105" t="str">
            <v>0</v>
          </cell>
          <cell r="G105" t="str">
            <v>0</v>
          </cell>
          <cell r="H105">
            <v>326731</v>
          </cell>
          <cell r="I105">
            <v>1324483</v>
          </cell>
          <cell r="J105">
            <v>14483</v>
          </cell>
        </row>
        <row r="106">
          <cell r="C106" t="str">
            <v>BAD SCHWALBACH, KREISSTADT</v>
          </cell>
          <cell r="D106">
            <v>908738</v>
          </cell>
          <cell r="E106">
            <v>379468</v>
          </cell>
          <cell r="F106" t="str">
            <v>0</v>
          </cell>
          <cell r="G106" t="str">
            <v>0</v>
          </cell>
          <cell r="H106">
            <v>379468</v>
          </cell>
          <cell r="I106">
            <v>1288206</v>
          </cell>
          <cell r="J106">
            <v>10849</v>
          </cell>
        </row>
        <row r="107">
          <cell r="C107" t="str">
            <v>BAD ORB, STADT</v>
          </cell>
          <cell r="D107">
            <v>917029</v>
          </cell>
          <cell r="E107">
            <v>368903</v>
          </cell>
          <cell r="F107" t="str">
            <v>0</v>
          </cell>
          <cell r="G107" t="str">
            <v>0</v>
          </cell>
          <cell r="H107">
            <v>368903</v>
          </cell>
          <cell r="I107">
            <v>1285932</v>
          </cell>
          <cell r="J107">
            <v>9759</v>
          </cell>
        </row>
        <row r="108">
          <cell r="C108" t="str">
            <v>GROß-ZIMMERN</v>
          </cell>
          <cell r="D108">
            <v>967671</v>
          </cell>
          <cell r="E108">
            <v>317949</v>
          </cell>
          <cell r="F108" t="str">
            <v>0</v>
          </cell>
          <cell r="G108" t="str">
            <v>0</v>
          </cell>
          <cell r="H108">
            <v>317949</v>
          </cell>
          <cell r="I108">
            <v>1285620</v>
          </cell>
          <cell r="J108">
            <v>14220</v>
          </cell>
        </row>
        <row r="109">
          <cell r="C109" t="str">
            <v>BENSHEIM, STADT</v>
          </cell>
          <cell r="E109">
            <v>980931</v>
          </cell>
          <cell r="F109">
            <v>288074</v>
          </cell>
          <cell r="G109" t="str">
            <v>0</v>
          </cell>
          <cell r="H109">
            <v>1269005</v>
          </cell>
          <cell r="I109">
            <v>1269005</v>
          </cell>
          <cell r="J109">
            <v>40168</v>
          </cell>
        </row>
        <row r="110">
          <cell r="C110" t="str">
            <v>STADTALLENDORF, STADT</v>
          </cell>
          <cell r="E110">
            <v>677478</v>
          </cell>
          <cell r="F110">
            <v>390656</v>
          </cell>
          <cell r="G110">
            <v>185409</v>
          </cell>
          <cell r="H110">
            <v>1253543</v>
          </cell>
          <cell r="I110">
            <v>1253543</v>
          </cell>
          <cell r="J110">
            <v>21388</v>
          </cell>
        </row>
        <row r="111">
          <cell r="C111" t="str">
            <v>CALDEN</v>
          </cell>
          <cell r="E111">
            <v>197265</v>
          </cell>
          <cell r="F111">
            <v>734486</v>
          </cell>
          <cell r="G111">
            <v>317859</v>
          </cell>
          <cell r="H111">
            <v>1249610</v>
          </cell>
          <cell r="I111">
            <v>1249610</v>
          </cell>
          <cell r="J111">
            <v>7798</v>
          </cell>
        </row>
        <row r="112">
          <cell r="C112" t="str">
            <v>BISCHOFSHEIM</v>
          </cell>
          <cell r="D112">
            <v>923461</v>
          </cell>
          <cell r="E112">
            <v>291092</v>
          </cell>
          <cell r="F112" t="str">
            <v>0</v>
          </cell>
          <cell r="G112" t="str">
            <v>0</v>
          </cell>
          <cell r="H112">
            <v>291092</v>
          </cell>
          <cell r="I112">
            <v>1214553</v>
          </cell>
          <cell r="J112">
            <v>13293</v>
          </cell>
        </row>
        <row r="113">
          <cell r="C113" t="str">
            <v>LAUBACH, STADT</v>
          </cell>
          <cell r="D113">
            <v>825745</v>
          </cell>
          <cell r="E113">
            <v>377953</v>
          </cell>
          <cell r="F113" t="str">
            <v>0</v>
          </cell>
          <cell r="G113" t="str">
            <v>0</v>
          </cell>
          <cell r="H113">
            <v>377953</v>
          </cell>
          <cell r="I113">
            <v>1203698</v>
          </cell>
          <cell r="J113">
            <v>9695</v>
          </cell>
        </row>
        <row r="114">
          <cell r="C114" t="str">
            <v>RüDESHEIM AM RHEIN, STADT</v>
          </cell>
          <cell r="D114">
            <v>832680</v>
          </cell>
          <cell r="E114">
            <v>367356</v>
          </cell>
          <cell r="F114" t="str">
            <v>0</v>
          </cell>
          <cell r="G114" t="str">
            <v>0</v>
          </cell>
          <cell r="H114">
            <v>367356</v>
          </cell>
          <cell r="I114">
            <v>1200036</v>
          </cell>
          <cell r="J114">
            <v>9892</v>
          </cell>
        </row>
        <row r="115">
          <cell r="C115" t="str">
            <v>FELSBERG, STADT</v>
          </cell>
          <cell r="D115">
            <v>877838</v>
          </cell>
          <cell r="E115">
            <v>267267</v>
          </cell>
          <cell r="F115" t="str">
            <v>0</v>
          </cell>
          <cell r="G115" t="str">
            <v>0</v>
          </cell>
          <cell r="H115">
            <v>267267</v>
          </cell>
          <cell r="I115">
            <v>1145105</v>
          </cell>
          <cell r="J115">
            <v>10611</v>
          </cell>
        </row>
        <row r="116">
          <cell r="C116" t="str">
            <v>KRONBERG IM TAUNUS, STADT</v>
          </cell>
          <cell r="E116">
            <v>658287</v>
          </cell>
          <cell r="F116" t="str">
            <v>0</v>
          </cell>
          <cell r="G116">
            <v>480788</v>
          </cell>
          <cell r="H116">
            <v>1139075</v>
          </cell>
          <cell r="I116">
            <v>1139075</v>
          </cell>
          <cell r="J116">
            <v>18275</v>
          </cell>
        </row>
        <row r="117">
          <cell r="C117" t="str">
            <v>BRAUNFELS, STADT</v>
          </cell>
          <cell r="D117">
            <v>862832</v>
          </cell>
          <cell r="E117">
            <v>275553</v>
          </cell>
          <cell r="F117" t="str">
            <v>0</v>
          </cell>
          <cell r="G117" t="str">
            <v>0</v>
          </cell>
          <cell r="H117">
            <v>275553</v>
          </cell>
          <cell r="I117">
            <v>1138385</v>
          </cell>
          <cell r="J117">
            <v>10954</v>
          </cell>
        </row>
        <row r="118">
          <cell r="C118" t="str">
            <v>DAUTPHETAL</v>
          </cell>
          <cell r="D118">
            <v>853045</v>
          </cell>
          <cell r="E118">
            <v>278752</v>
          </cell>
          <cell r="F118" t="str">
            <v>0</v>
          </cell>
          <cell r="G118" t="str">
            <v>0</v>
          </cell>
          <cell r="H118">
            <v>278752</v>
          </cell>
          <cell r="I118">
            <v>1131797</v>
          </cell>
          <cell r="J118">
            <v>11549</v>
          </cell>
        </row>
        <row r="119">
          <cell r="C119" t="str">
            <v>SCHOTTEN, STADT</v>
          </cell>
          <cell r="D119">
            <v>843115</v>
          </cell>
          <cell r="E119">
            <v>262797</v>
          </cell>
          <cell r="F119" t="str">
            <v>0</v>
          </cell>
          <cell r="G119" t="str">
            <v>0</v>
          </cell>
          <cell r="H119">
            <v>262797</v>
          </cell>
          <cell r="I119">
            <v>1105912</v>
          </cell>
          <cell r="J119">
            <v>10063</v>
          </cell>
        </row>
        <row r="120">
          <cell r="C120" t="str">
            <v>WALD-MICHELBACH</v>
          </cell>
          <cell r="D120">
            <v>829424</v>
          </cell>
          <cell r="E120">
            <v>275434</v>
          </cell>
          <cell r="F120" t="str">
            <v>0</v>
          </cell>
          <cell r="G120" t="str">
            <v>0</v>
          </cell>
          <cell r="H120">
            <v>275434</v>
          </cell>
          <cell r="I120">
            <v>1104858</v>
          </cell>
          <cell r="J120">
            <v>10619</v>
          </cell>
        </row>
        <row r="121">
          <cell r="C121" t="str">
            <v>LOHFELDEN</v>
          </cell>
          <cell r="E121">
            <v>405326</v>
          </cell>
          <cell r="F121">
            <v>493841</v>
          </cell>
          <cell r="G121">
            <v>204592</v>
          </cell>
          <cell r="H121">
            <v>1103759</v>
          </cell>
          <cell r="I121">
            <v>1103759</v>
          </cell>
          <cell r="J121">
            <v>14072</v>
          </cell>
        </row>
        <row r="122">
          <cell r="C122" t="str">
            <v>OESTRICH-WINKEL, STADT</v>
          </cell>
          <cell r="D122">
            <v>809697</v>
          </cell>
          <cell r="E122">
            <v>274142</v>
          </cell>
          <cell r="F122" t="str">
            <v>0</v>
          </cell>
          <cell r="G122" t="str">
            <v>0</v>
          </cell>
          <cell r="H122">
            <v>274142</v>
          </cell>
          <cell r="I122">
            <v>1083839</v>
          </cell>
          <cell r="J122">
            <v>11738</v>
          </cell>
        </row>
        <row r="123">
          <cell r="C123" t="str">
            <v>FüRTH</v>
          </cell>
          <cell r="D123">
            <v>815343</v>
          </cell>
          <cell r="E123">
            <v>267811</v>
          </cell>
          <cell r="F123" t="str">
            <v>0</v>
          </cell>
          <cell r="G123" t="str">
            <v>0</v>
          </cell>
          <cell r="H123">
            <v>267811</v>
          </cell>
          <cell r="I123">
            <v>1083154</v>
          </cell>
          <cell r="J123">
            <v>10432</v>
          </cell>
        </row>
        <row r="124">
          <cell r="C124" t="str">
            <v>SCHAUENBURG</v>
          </cell>
          <cell r="D124">
            <v>818893</v>
          </cell>
          <cell r="E124">
            <v>258879</v>
          </cell>
          <cell r="F124" t="str">
            <v>0</v>
          </cell>
          <cell r="G124" t="str">
            <v>0</v>
          </cell>
          <cell r="H124">
            <v>258879</v>
          </cell>
          <cell r="I124">
            <v>1077772</v>
          </cell>
          <cell r="J124">
            <v>10111</v>
          </cell>
        </row>
        <row r="125">
          <cell r="C125" t="str">
            <v>HüNFELDEN</v>
          </cell>
          <cell r="D125">
            <v>809505</v>
          </cell>
          <cell r="E125">
            <v>260940</v>
          </cell>
          <cell r="F125" t="str">
            <v>0</v>
          </cell>
          <cell r="G125" t="str">
            <v>0</v>
          </cell>
          <cell r="H125">
            <v>260940</v>
          </cell>
          <cell r="I125">
            <v>1070445</v>
          </cell>
          <cell r="J125">
            <v>9595</v>
          </cell>
        </row>
        <row r="126">
          <cell r="C126" t="str">
            <v>OBERURSEL (TAUNUS), STADT</v>
          </cell>
          <cell r="E126">
            <v>1051545</v>
          </cell>
          <cell r="F126">
            <v>0</v>
          </cell>
          <cell r="G126" t="str">
            <v>0</v>
          </cell>
          <cell r="H126">
            <v>1051545</v>
          </cell>
          <cell r="I126">
            <v>1051545</v>
          </cell>
          <cell r="J126">
            <v>45849</v>
          </cell>
        </row>
        <row r="127">
          <cell r="C127" t="str">
            <v>SCHLITZ, STADT</v>
          </cell>
          <cell r="D127">
            <v>796737</v>
          </cell>
          <cell r="E127">
            <v>253889</v>
          </cell>
          <cell r="F127" t="str">
            <v>0</v>
          </cell>
          <cell r="G127" t="str">
            <v>0</v>
          </cell>
          <cell r="H127">
            <v>253889</v>
          </cell>
          <cell r="I127">
            <v>1050626</v>
          </cell>
          <cell r="J127">
            <v>9716</v>
          </cell>
        </row>
        <row r="128">
          <cell r="C128" t="str">
            <v>BIRKENAU</v>
          </cell>
          <cell r="D128">
            <v>781820</v>
          </cell>
          <cell r="E128">
            <v>259130</v>
          </cell>
          <cell r="F128" t="str">
            <v>0</v>
          </cell>
          <cell r="G128" t="str">
            <v>0</v>
          </cell>
          <cell r="H128">
            <v>259130</v>
          </cell>
          <cell r="I128">
            <v>1040950</v>
          </cell>
          <cell r="J128">
            <v>9921</v>
          </cell>
        </row>
        <row r="129">
          <cell r="C129" t="str">
            <v>HöCHST IM ODENWALD</v>
          </cell>
          <cell r="D129">
            <v>779311</v>
          </cell>
          <cell r="E129">
            <v>258250</v>
          </cell>
          <cell r="F129" t="str">
            <v>0</v>
          </cell>
          <cell r="G129" t="str">
            <v>0</v>
          </cell>
          <cell r="H129">
            <v>258250</v>
          </cell>
          <cell r="I129">
            <v>1037561</v>
          </cell>
          <cell r="J129">
            <v>10065</v>
          </cell>
        </row>
        <row r="130">
          <cell r="C130" t="str">
            <v>FLIEDEN</v>
          </cell>
          <cell r="D130">
            <v>779147</v>
          </cell>
          <cell r="E130">
            <v>253566</v>
          </cell>
          <cell r="F130" t="str">
            <v>0</v>
          </cell>
          <cell r="G130" t="str">
            <v>0</v>
          </cell>
          <cell r="H130">
            <v>253566</v>
          </cell>
          <cell r="I130">
            <v>1032713</v>
          </cell>
          <cell r="J130">
            <v>8720</v>
          </cell>
        </row>
        <row r="131">
          <cell r="C131" t="str">
            <v>WETTER (HESSEN), STADT</v>
          </cell>
          <cell r="D131">
            <v>775547</v>
          </cell>
          <cell r="E131">
            <v>249285</v>
          </cell>
          <cell r="F131" t="str">
            <v>0</v>
          </cell>
          <cell r="G131" t="str">
            <v>0</v>
          </cell>
          <cell r="H131">
            <v>249285</v>
          </cell>
          <cell r="I131">
            <v>1024832</v>
          </cell>
          <cell r="J131">
            <v>8901</v>
          </cell>
        </row>
        <row r="132">
          <cell r="C132" t="str">
            <v>Steinau an der Straße, Brüder-Grimm-Stadt</v>
          </cell>
          <cell r="D132">
            <v>749157</v>
          </cell>
          <cell r="E132">
            <v>273399</v>
          </cell>
          <cell r="F132" t="str">
            <v>0</v>
          </cell>
          <cell r="G132" t="str">
            <v>0</v>
          </cell>
          <cell r="H132">
            <v>273399</v>
          </cell>
          <cell r="I132">
            <v>1022556</v>
          </cell>
          <cell r="J132">
            <v>10335</v>
          </cell>
        </row>
        <row r="133">
          <cell r="C133" t="str">
            <v>SINNTAL</v>
          </cell>
          <cell r="D133">
            <v>767533</v>
          </cell>
          <cell r="E133">
            <v>251878</v>
          </cell>
          <cell r="F133" t="str">
            <v>0</v>
          </cell>
          <cell r="G133" t="str">
            <v>0</v>
          </cell>
          <cell r="H133">
            <v>251878</v>
          </cell>
          <cell r="I133">
            <v>1019411</v>
          </cell>
          <cell r="J133">
            <v>8995</v>
          </cell>
        </row>
        <row r="134">
          <cell r="C134" t="str">
            <v>BAD KöNIG, STADT</v>
          </cell>
          <cell r="D134">
            <v>758354</v>
          </cell>
          <cell r="E134">
            <v>252232</v>
          </cell>
          <cell r="F134" t="str">
            <v>0</v>
          </cell>
          <cell r="G134" t="str">
            <v>0</v>
          </cell>
          <cell r="H134">
            <v>252232</v>
          </cell>
          <cell r="I134">
            <v>1010586</v>
          </cell>
          <cell r="J134">
            <v>9639</v>
          </cell>
        </row>
        <row r="135">
          <cell r="C135" t="str">
            <v>LOLLAR, STADT</v>
          </cell>
          <cell r="D135">
            <v>747864</v>
          </cell>
          <cell r="E135">
            <v>262346</v>
          </cell>
          <cell r="F135" t="str">
            <v>0</v>
          </cell>
          <cell r="G135" t="str">
            <v>0</v>
          </cell>
          <cell r="H135">
            <v>262346</v>
          </cell>
          <cell r="I135">
            <v>1010210</v>
          </cell>
          <cell r="J135">
            <v>10226</v>
          </cell>
        </row>
        <row r="136">
          <cell r="C136" t="str">
            <v>HüNSTETTEN</v>
          </cell>
          <cell r="D136">
            <v>745512</v>
          </cell>
          <cell r="E136">
            <v>261490</v>
          </cell>
          <cell r="F136" t="str">
            <v>0</v>
          </cell>
          <cell r="G136" t="str">
            <v>0</v>
          </cell>
          <cell r="H136">
            <v>261490</v>
          </cell>
          <cell r="I136">
            <v>1007002</v>
          </cell>
          <cell r="J136">
            <v>10445</v>
          </cell>
        </row>
        <row r="137">
          <cell r="C137" t="str">
            <v>BAD SOODEN-ALLENDORF, STADT</v>
          </cell>
          <cell r="D137">
            <v>759573</v>
          </cell>
          <cell r="E137">
            <v>242531</v>
          </cell>
          <cell r="F137" t="str">
            <v>0</v>
          </cell>
          <cell r="G137" t="str">
            <v>0</v>
          </cell>
          <cell r="H137">
            <v>242531</v>
          </cell>
          <cell r="I137">
            <v>1002104</v>
          </cell>
          <cell r="J137">
            <v>8476</v>
          </cell>
        </row>
        <row r="138">
          <cell r="C138" t="str">
            <v>ORTENBERG, STADT</v>
          </cell>
          <cell r="D138">
            <v>747389</v>
          </cell>
          <cell r="E138">
            <v>253285</v>
          </cell>
          <cell r="F138" t="str">
            <v>0</v>
          </cell>
          <cell r="G138" t="str">
            <v>0</v>
          </cell>
          <cell r="H138">
            <v>253285</v>
          </cell>
          <cell r="I138">
            <v>1000674</v>
          </cell>
          <cell r="J138">
            <v>9076</v>
          </cell>
        </row>
        <row r="139">
          <cell r="C139" t="str">
            <v>GUDENSBERG, STADT</v>
          </cell>
          <cell r="D139">
            <v>743023</v>
          </cell>
          <cell r="E139">
            <v>256538</v>
          </cell>
          <cell r="F139" t="str">
            <v>0</v>
          </cell>
          <cell r="G139" t="str">
            <v>0</v>
          </cell>
          <cell r="H139">
            <v>256538</v>
          </cell>
          <cell r="I139">
            <v>999561</v>
          </cell>
          <cell r="J139">
            <v>9632</v>
          </cell>
        </row>
        <row r="140">
          <cell r="C140" t="str">
            <v>MöRLENBACH</v>
          </cell>
          <cell r="D140">
            <v>733546</v>
          </cell>
          <cell r="E140">
            <v>265282</v>
          </cell>
          <cell r="F140" t="str">
            <v>0</v>
          </cell>
          <cell r="G140" t="str">
            <v>0</v>
          </cell>
          <cell r="H140">
            <v>265282</v>
          </cell>
          <cell r="I140">
            <v>998828</v>
          </cell>
          <cell r="J140">
            <v>9922</v>
          </cell>
        </row>
        <row r="141">
          <cell r="C141" t="str">
            <v>BAD ENDBACH</v>
          </cell>
          <cell r="D141">
            <v>747085</v>
          </cell>
          <cell r="E141">
            <v>242552</v>
          </cell>
          <cell r="F141" t="str">
            <v>0</v>
          </cell>
          <cell r="G141" t="str">
            <v>0</v>
          </cell>
          <cell r="H141">
            <v>242552</v>
          </cell>
          <cell r="I141">
            <v>989637</v>
          </cell>
          <cell r="J141">
            <v>8016</v>
          </cell>
        </row>
        <row r="142">
          <cell r="C142" t="str">
            <v>DREIEICH, STADT</v>
          </cell>
          <cell r="E142">
            <v>989026</v>
          </cell>
          <cell r="F142" t="str">
            <v>0</v>
          </cell>
          <cell r="G142" t="str">
            <v>0</v>
          </cell>
          <cell r="H142">
            <v>989026</v>
          </cell>
          <cell r="I142">
            <v>989026</v>
          </cell>
          <cell r="J142">
            <v>41042</v>
          </cell>
        </row>
        <row r="143">
          <cell r="C143" t="str">
            <v>WöLFERSHEIM</v>
          </cell>
          <cell r="D143">
            <v>719324</v>
          </cell>
          <cell r="E143">
            <v>267888</v>
          </cell>
          <cell r="F143" t="str">
            <v>0</v>
          </cell>
          <cell r="G143" t="str">
            <v>0</v>
          </cell>
          <cell r="H143">
            <v>267888</v>
          </cell>
          <cell r="I143">
            <v>987212</v>
          </cell>
          <cell r="J143">
            <v>9927</v>
          </cell>
        </row>
        <row r="144">
          <cell r="C144" t="str">
            <v>HOFHEIM AM TAUNUS, KREISSTADT</v>
          </cell>
          <cell r="E144">
            <v>976452</v>
          </cell>
          <cell r="F144">
            <v>0</v>
          </cell>
          <cell r="G144" t="str">
            <v>0</v>
          </cell>
          <cell r="H144">
            <v>976452</v>
          </cell>
          <cell r="I144">
            <v>976452</v>
          </cell>
          <cell r="J144">
            <v>39517</v>
          </cell>
        </row>
        <row r="145">
          <cell r="C145" t="str">
            <v>SELTERS (TAUNUS)</v>
          </cell>
          <cell r="D145">
            <v>723217</v>
          </cell>
          <cell r="E145">
            <v>236723</v>
          </cell>
          <cell r="F145" t="str">
            <v>0</v>
          </cell>
          <cell r="G145" t="str">
            <v>0</v>
          </cell>
          <cell r="H145">
            <v>236723</v>
          </cell>
          <cell r="I145">
            <v>959940</v>
          </cell>
          <cell r="J145">
            <v>7963</v>
          </cell>
        </row>
        <row r="146">
          <cell r="C146" t="str">
            <v>SCHAAFHEIM</v>
          </cell>
          <cell r="D146">
            <v>705625</v>
          </cell>
          <cell r="E146">
            <v>250235</v>
          </cell>
          <cell r="F146" t="str">
            <v>0</v>
          </cell>
          <cell r="G146" t="str">
            <v>0</v>
          </cell>
          <cell r="H146">
            <v>250235</v>
          </cell>
          <cell r="I146">
            <v>955860</v>
          </cell>
          <cell r="J146">
            <v>9221</v>
          </cell>
        </row>
        <row r="147">
          <cell r="C147" t="str">
            <v>EBSDORFERGRUND</v>
          </cell>
          <cell r="D147">
            <v>675674</v>
          </cell>
          <cell r="E147">
            <v>243886</v>
          </cell>
          <cell r="F147" t="str">
            <v>0</v>
          </cell>
          <cell r="G147" t="str">
            <v>0</v>
          </cell>
          <cell r="H147">
            <v>243886</v>
          </cell>
          <cell r="I147">
            <v>919560</v>
          </cell>
          <cell r="J147">
            <v>8889</v>
          </cell>
        </row>
        <row r="148">
          <cell r="C148" t="str">
            <v>MöRFELDEN-WALLDORF, STADT</v>
          </cell>
          <cell r="E148">
            <v>918192</v>
          </cell>
          <cell r="F148" t="str">
            <v>0</v>
          </cell>
          <cell r="G148" t="str">
            <v>0</v>
          </cell>
          <cell r="H148">
            <v>918192</v>
          </cell>
          <cell r="I148">
            <v>918192</v>
          </cell>
          <cell r="J148">
            <v>34135</v>
          </cell>
        </row>
        <row r="149">
          <cell r="C149" t="str">
            <v>FRIELENDORF</v>
          </cell>
          <cell r="D149">
            <v>688218</v>
          </cell>
          <cell r="E149">
            <v>229632</v>
          </cell>
          <cell r="F149" t="str">
            <v>0</v>
          </cell>
          <cell r="G149" t="str">
            <v>0</v>
          </cell>
          <cell r="H149">
            <v>229632</v>
          </cell>
          <cell r="I149">
            <v>917850</v>
          </cell>
          <cell r="J149">
            <v>7292</v>
          </cell>
        </row>
        <row r="150">
          <cell r="C150" t="str">
            <v>MüCKE</v>
          </cell>
          <cell r="D150">
            <v>664381</v>
          </cell>
          <cell r="E150">
            <v>243503</v>
          </cell>
          <cell r="F150">
            <v>0</v>
          </cell>
          <cell r="G150" t="str">
            <v>0</v>
          </cell>
          <cell r="H150">
            <v>243503</v>
          </cell>
          <cell r="I150">
            <v>907884</v>
          </cell>
          <cell r="J150">
            <v>9319</v>
          </cell>
        </row>
        <row r="151">
          <cell r="C151" t="str">
            <v>GROßENLüDER</v>
          </cell>
          <cell r="D151">
            <v>664755</v>
          </cell>
          <cell r="E151">
            <v>239067</v>
          </cell>
          <cell r="F151" t="str">
            <v>0</v>
          </cell>
          <cell r="G151" t="str">
            <v>0</v>
          </cell>
          <cell r="H151">
            <v>239067</v>
          </cell>
          <cell r="I151">
            <v>903822</v>
          </cell>
          <cell r="J151">
            <v>8567</v>
          </cell>
        </row>
        <row r="152">
          <cell r="C152" t="str">
            <v>NIDDATAL, STADT</v>
          </cell>
          <cell r="D152">
            <v>657202</v>
          </cell>
          <cell r="E152">
            <v>244620</v>
          </cell>
          <cell r="F152" t="str">
            <v>0</v>
          </cell>
          <cell r="G152" t="str">
            <v>0</v>
          </cell>
          <cell r="H152">
            <v>244620</v>
          </cell>
          <cell r="I152">
            <v>901822</v>
          </cell>
          <cell r="J152">
            <v>9495</v>
          </cell>
        </row>
        <row r="153">
          <cell r="C153" t="str">
            <v>WEILMüNSTER, MARKTFLECKEN</v>
          </cell>
          <cell r="D153">
            <v>646669</v>
          </cell>
          <cell r="E153">
            <v>253843</v>
          </cell>
          <cell r="F153" t="str">
            <v>0</v>
          </cell>
          <cell r="G153" t="str">
            <v>0</v>
          </cell>
          <cell r="H153">
            <v>253843</v>
          </cell>
          <cell r="I153">
            <v>900512</v>
          </cell>
          <cell r="J153">
            <v>8886</v>
          </cell>
        </row>
        <row r="154">
          <cell r="C154" t="str">
            <v>FLORSTADT, STADT</v>
          </cell>
          <cell r="D154">
            <v>657457</v>
          </cell>
          <cell r="E154">
            <v>240902</v>
          </cell>
          <cell r="F154" t="str">
            <v>0</v>
          </cell>
          <cell r="G154" t="str">
            <v>0</v>
          </cell>
          <cell r="H154">
            <v>240902</v>
          </cell>
          <cell r="I154">
            <v>898359</v>
          </cell>
          <cell r="J154">
            <v>8699</v>
          </cell>
        </row>
        <row r="155">
          <cell r="C155" t="str">
            <v>DORNBURG</v>
          </cell>
          <cell r="D155">
            <v>653627</v>
          </cell>
          <cell r="E155">
            <v>243005</v>
          </cell>
          <cell r="F155" t="str">
            <v>0</v>
          </cell>
          <cell r="G155" t="str">
            <v>0</v>
          </cell>
          <cell r="H155">
            <v>243005</v>
          </cell>
          <cell r="I155">
            <v>896632</v>
          </cell>
          <cell r="J155">
            <v>8487</v>
          </cell>
        </row>
        <row r="156">
          <cell r="C156" t="str">
            <v>REICHELSHEIM (ODENWALD)</v>
          </cell>
          <cell r="D156">
            <v>645082</v>
          </cell>
          <cell r="E156">
            <v>242428</v>
          </cell>
          <cell r="F156" t="str">
            <v>0</v>
          </cell>
          <cell r="G156" t="str">
            <v>0</v>
          </cell>
          <cell r="H156">
            <v>242428</v>
          </cell>
          <cell r="I156">
            <v>887510</v>
          </cell>
          <cell r="J156">
            <v>8570</v>
          </cell>
        </row>
        <row r="157">
          <cell r="C157" t="str">
            <v>GROßKROTZENBURG</v>
          </cell>
          <cell r="D157">
            <v>712369</v>
          </cell>
          <cell r="E157">
            <v>171722</v>
          </cell>
          <cell r="F157" t="str">
            <v>0</v>
          </cell>
          <cell r="G157" t="str">
            <v>0</v>
          </cell>
          <cell r="H157">
            <v>171722</v>
          </cell>
          <cell r="I157">
            <v>884091</v>
          </cell>
          <cell r="J157">
            <v>7546</v>
          </cell>
        </row>
        <row r="158">
          <cell r="C158" t="str">
            <v>BAD VILBEL, STADT</v>
          </cell>
          <cell r="E158">
            <v>881307</v>
          </cell>
          <cell r="F158" t="str">
            <v>0</v>
          </cell>
          <cell r="G158" t="str">
            <v>0</v>
          </cell>
          <cell r="H158">
            <v>881307</v>
          </cell>
          <cell r="I158">
            <v>881307</v>
          </cell>
          <cell r="J158">
            <v>33458</v>
          </cell>
        </row>
        <row r="159">
          <cell r="C159" t="str">
            <v>TAUNUSSTEIN, STADT</v>
          </cell>
          <cell r="E159">
            <v>853119</v>
          </cell>
          <cell r="F159">
            <v>0</v>
          </cell>
          <cell r="G159" t="str">
            <v>0</v>
          </cell>
          <cell r="H159">
            <v>853119</v>
          </cell>
          <cell r="I159">
            <v>853119</v>
          </cell>
          <cell r="J159">
            <v>29470</v>
          </cell>
        </row>
        <row r="160">
          <cell r="C160" t="str">
            <v>HEIDENROD</v>
          </cell>
          <cell r="D160">
            <v>626653</v>
          </cell>
          <cell r="E160">
            <v>226052</v>
          </cell>
          <cell r="F160" t="str">
            <v>0</v>
          </cell>
          <cell r="G160" t="str">
            <v>0</v>
          </cell>
          <cell r="H160">
            <v>226052</v>
          </cell>
          <cell r="I160">
            <v>852705</v>
          </cell>
          <cell r="J160">
            <v>7903</v>
          </cell>
        </row>
        <row r="161">
          <cell r="C161" t="str">
            <v>AHNATAL</v>
          </cell>
          <cell r="D161">
            <v>612121</v>
          </cell>
          <cell r="E161">
            <v>226450</v>
          </cell>
          <cell r="F161" t="str">
            <v>0</v>
          </cell>
          <cell r="G161" t="str">
            <v>0</v>
          </cell>
          <cell r="H161">
            <v>226450</v>
          </cell>
          <cell r="I161">
            <v>838571</v>
          </cell>
          <cell r="J161">
            <v>7929</v>
          </cell>
        </row>
        <row r="162">
          <cell r="C162" t="str">
            <v>STAUFENBERG, STADT</v>
          </cell>
          <cell r="D162">
            <v>606096</v>
          </cell>
          <cell r="E162">
            <v>227601</v>
          </cell>
          <cell r="F162" t="str">
            <v>0</v>
          </cell>
          <cell r="G162" t="str">
            <v>0</v>
          </cell>
          <cell r="H162">
            <v>227601</v>
          </cell>
          <cell r="I162">
            <v>833697</v>
          </cell>
          <cell r="J162">
            <v>8314</v>
          </cell>
        </row>
        <row r="163">
          <cell r="C163" t="str">
            <v>Heppenheim (Bergstraße), Kreisstadt</v>
          </cell>
          <cell r="E163">
            <v>800673</v>
          </cell>
          <cell r="F163" t="str">
            <v>0</v>
          </cell>
          <cell r="G163" t="str">
            <v>0</v>
          </cell>
          <cell r="H163">
            <v>800673</v>
          </cell>
          <cell r="I163">
            <v>800673</v>
          </cell>
          <cell r="J163">
            <v>25725</v>
          </cell>
        </row>
        <row r="164">
          <cell r="C164" t="str">
            <v>FRIEDRICHSDORF, STADT</v>
          </cell>
          <cell r="E164">
            <v>787583</v>
          </cell>
          <cell r="F164" t="str">
            <v>0</v>
          </cell>
          <cell r="G164" t="str">
            <v>0</v>
          </cell>
          <cell r="H164">
            <v>787583</v>
          </cell>
          <cell r="I164">
            <v>787583</v>
          </cell>
          <cell r="J164">
            <v>25284</v>
          </cell>
        </row>
        <row r="165">
          <cell r="C165" t="str">
            <v>GROß-GERAU, STADT</v>
          </cell>
          <cell r="E165">
            <v>783309</v>
          </cell>
          <cell r="F165" t="str">
            <v>0</v>
          </cell>
          <cell r="G165" t="str">
            <v>0</v>
          </cell>
          <cell r="H165">
            <v>783309</v>
          </cell>
          <cell r="I165">
            <v>783309</v>
          </cell>
          <cell r="J165">
            <v>24695</v>
          </cell>
        </row>
        <row r="166">
          <cell r="C166" t="str">
            <v>WEITERSTADT, STADT</v>
          </cell>
          <cell r="E166">
            <v>769261</v>
          </cell>
          <cell r="F166" t="str">
            <v>0</v>
          </cell>
          <cell r="G166" t="str">
            <v>0</v>
          </cell>
          <cell r="H166">
            <v>769261</v>
          </cell>
          <cell r="I166">
            <v>769261</v>
          </cell>
          <cell r="J166">
            <v>25572</v>
          </cell>
        </row>
        <row r="167">
          <cell r="C167" t="str">
            <v>Idstein, Hochschulstadt</v>
          </cell>
          <cell r="E167">
            <v>767825</v>
          </cell>
          <cell r="F167" t="str">
            <v>0</v>
          </cell>
          <cell r="G167" t="str">
            <v>0</v>
          </cell>
          <cell r="H167">
            <v>767825</v>
          </cell>
          <cell r="I167">
            <v>767825</v>
          </cell>
          <cell r="J167">
            <v>24558</v>
          </cell>
        </row>
        <row r="168">
          <cell r="C168" t="str">
            <v>ERZHAUSEN</v>
          </cell>
          <cell r="D168">
            <v>541460</v>
          </cell>
          <cell r="E168">
            <v>218596</v>
          </cell>
          <cell r="F168" t="str">
            <v>0</v>
          </cell>
          <cell r="G168" t="str">
            <v>0</v>
          </cell>
          <cell r="H168">
            <v>218596</v>
          </cell>
          <cell r="I168">
            <v>760056</v>
          </cell>
          <cell r="J168">
            <v>8004</v>
          </cell>
        </row>
        <row r="169">
          <cell r="C169" t="str">
            <v>Neukirchen, Stadt</v>
          </cell>
          <cell r="D169">
            <v>604566</v>
          </cell>
          <cell r="E169">
            <v>150806</v>
          </cell>
          <cell r="F169" t="str">
            <v>0</v>
          </cell>
          <cell r="G169" t="str">
            <v>0</v>
          </cell>
          <cell r="H169">
            <v>150806</v>
          </cell>
          <cell r="I169">
            <v>755372</v>
          </cell>
          <cell r="J169">
            <v>7108</v>
          </cell>
        </row>
        <row r="170">
          <cell r="C170" t="str">
            <v>GELNHAUSEN, BARBAROSSASTADT, KREISSTADT</v>
          </cell>
          <cell r="E170">
            <v>750054</v>
          </cell>
          <cell r="F170" t="str">
            <v>0</v>
          </cell>
          <cell r="G170" t="str">
            <v>0</v>
          </cell>
          <cell r="H170">
            <v>750054</v>
          </cell>
          <cell r="I170">
            <v>750054</v>
          </cell>
          <cell r="J170">
            <v>22796</v>
          </cell>
        </row>
        <row r="171">
          <cell r="C171" t="str">
            <v>EDERTAL</v>
          </cell>
          <cell r="D171">
            <v>599643</v>
          </cell>
          <cell r="E171">
            <v>149815</v>
          </cell>
          <cell r="F171" t="str">
            <v>0</v>
          </cell>
          <cell r="G171" t="str">
            <v>0</v>
          </cell>
          <cell r="H171">
            <v>149815</v>
          </cell>
          <cell r="I171">
            <v>749458</v>
          </cell>
          <cell r="J171">
            <v>6325</v>
          </cell>
        </row>
        <row r="172">
          <cell r="C172" t="str">
            <v>BAUNATAL, STADT</v>
          </cell>
          <cell r="E172">
            <v>746678</v>
          </cell>
          <cell r="F172" t="str">
            <v>0</v>
          </cell>
          <cell r="G172" t="str">
            <v>0</v>
          </cell>
          <cell r="H172">
            <v>746678</v>
          </cell>
          <cell r="I172">
            <v>746678</v>
          </cell>
          <cell r="J172">
            <v>27704</v>
          </cell>
        </row>
        <row r="173">
          <cell r="C173" t="str">
            <v>SELIGENSTADT, STADT</v>
          </cell>
          <cell r="E173">
            <v>732567</v>
          </cell>
          <cell r="F173" t="str">
            <v>0</v>
          </cell>
          <cell r="G173" t="str">
            <v>0</v>
          </cell>
          <cell r="H173">
            <v>732567</v>
          </cell>
          <cell r="I173">
            <v>732567</v>
          </cell>
          <cell r="J173">
            <v>21184</v>
          </cell>
        </row>
        <row r="174">
          <cell r="C174" t="str">
            <v>HAIGER, STADT</v>
          </cell>
          <cell r="E174">
            <v>712275</v>
          </cell>
          <cell r="F174" t="str">
            <v>0</v>
          </cell>
          <cell r="G174" t="str">
            <v>0</v>
          </cell>
          <cell r="H174">
            <v>712275</v>
          </cell>
          <cell r="I174">
            <v>712275</v>
          </cell>
          <cell r="J174">
            <v>19316</v>
          </cell>
        </row>
        <row r="175">
          <cell r="C175" t="str">
            <v>HERBORN, STADT</v>
          </cell>
          <cell r="E175">
            <v>705286</v>
          </cell>
          <cell r="F175" t="str">
            <v>0</v>
          </cell>
          <cell r="G175" t="str">
            <v>0</v>
          </cell>
          <cell r="H175">
            <v>705286</v>
          </cell>
          <cell r="I175">
            <v>705286</v>
          </cell>
          <cell r="J175">
            <v>20618</v>
          </cell>
        </row>
        <row r="176">
          <cell r="C176" t="str">
            <v>HEUSENSTAMM, STADT</v>
          </cell>
          <cell r="E176">
            <v>698722</v>
          </cell>
          <cell r="F176" t="str">
            <v>0</v>
          </cell>
          <cell r="G176" t="str">
            <v>0</v>
          </cell>
          <cell r="H176">
            <v>698722</v>
          </cell>
          <cell r="I176">
            <v>698722</v>
          </cell>
          <cell r="J176">
            <v>18932</v>
          </cell>
        </row>
        <row r="177">
          <cell r="C177" t="str">
            <v>WALDECK, STADT</v>
          </cell>
          <cell r="D177">
            <v>548761</v>
          </cell>
          <cell r="E177">
            <v>149613</v>
          </cell>
          <cell r="F177" t="str">
            <v>0</v>
          </cell>
          <cell r="G177" t="str">
            <v>0</v>
          </cell>
          <cell r="H177">
            <v>149613</v>
          </cell>
          <cell r="I177">
            <v>698374</v>
          </cell>
          <cell r="J177">
            <v>6822</v>
          </cell>
        </row>
        <row r="178">
          <cell r="C178" t="str">
            <v>WABERN</v>
          </cell>
          <cell r="D178">
            <v>537346</v>
          </cell>
          <cell r="E178">
            <v>158857</v>
          </cell>
          <cell r="F178" t="str">
            <v>0</v>
          </cell>
          <cell r="G178" t="str">
            <v>0</v>
          </cell>
          <cell r="H178">
            <v>158857</v>
          </cell>
          <cell r="I178">
            <v>696203</v>
          </cell>
          <cell r="J178">
            <v>7280</v>
          </cell>
        </row>
        <row r="179">
          <cell r="C179" t="str">
            <v>BAD SODEN AM TAUNUS, STADT</v>
          </cell>
          <cell r="E179">
            <v>696004</v>
          </cell>
          <cell r="F179">
            <v>0</v>
          </cell>
          <cell r="G179" t="str">
            <v>0</v>
          </cell>
          <cell r="H179">
            <v>696004</v>
          </cell>
          <cell r="I179">
            <v>696004</v>
          </cell>
          <cell r="J179">
            <v>22393</v>
          </cell>
        </row>
        <row r="180">
          <cell r="C180" t="str">
            <v>LüTZELBACH</v>
          </cell>
          <cell r="D180">
            <v>545021</v>
          </cell>
          <cell r="E180">
            <v>148860</v>
          </cell>
          <cell r="F180" t="str">
            <v>0</v>
          </cell>
          <cell r="G180" t="str">
            <v>0</v>
          </cell>
          <cell r="H180">
            <v>148860</v>
          </cell>
          <cell r="I180">
            <v>693881</v>
          </cell>
          <cell r="J180">
            <v>6899</v>
          </cell>
        </row>
        <row r="181">
          <cell r="C181" t="str">
            <v>ELTVILLE AM RHEIN, STADT</v>
          </cell>
          <cell r="E181">
            <v>683490</v>
          </cell>
          <cell r="F181">
            <v>0</v>
          </cell>
          <cell r="G181" t="str">
            <v>0</v>
          </cell>
          <cell r="H181">
            <v>683490</v>
          </cell>
          <cell r="I181">
            <v>683490</v>
          </cell>
          <cell r="J181">
            <v>16999</v>
          </cell>
        </row>
        <row r="182">
          <cell r="C182" t="str">
            <v>HOCHHEIM AM MAIN, STADT</v>
          </cell>
          <cell r="E182">
            <v>678088</v>
          </cell>
          <cell r="F182" t="str">
            <v>0</v>
          </cell>
          <cell r="G182" t="str">
            <v>0</v>
          </cell>
          <cell r="H182">
            <v>678088</v>
          </cell>
          <cell r="I182">
            <v>678088</v>
          </cell>
          <cell r="J182">
            <v>17358</v>
          </cell>
        </row>
        <row r="183">
          <cell r="C183" t="str">
            <v>KöNIGSTEIN IM TAUNUS, STADT</v>
          </cell>
          <cell r="E183">
            <v>658469</v>
          </cell>
          <cell r="F183" t="str">
            <v>0</v>
          </cell>
          <cell r="G183" t="str">
            <v>0</v>
          </cell>
          <cell r="H183">
            <v>658469</v>
          </cell>
          <cell r="I183">
            <v>658469</v>
          </cell>
          <cell r="J183">
            <v>16474</v>
          </cell>
        </row>
        <row r="184">
          <cell r="C184" t="str">
            <v>EDERMüNDE</v>
          </cell>
          <cell r="D184">
            <v>498036</v>
          </cell>
          <cell r="E184">
            <v>153609</v>
          </cell>
          <cell r="F184" t="str">
            <v>0</v>
          </cell>
          <cell r="G184" t="str">
            <v>0</v>
          </cell>
          <cell r="H184">
            <v>153609</v>
          </cell>
          <cell r="I184">
            <v>651645</v>
          </cell>
          <cell r="J184">
            <v>7322</v>
          </cell>
        </row>
        <row r="185">
          <cell r="C185" t="str">
            <v>LUDWIGSAU</v>
          </cell>
          <cell r="D185">
            <v>507035</v>
          </cell>
          <cell r="E185">
            <v>136744</v>
          </cell>
          <cell r="F185" t="str">
            <v>0</v>
          </cell>
          <cell r="G185" t="str">
            <v>0</v>
          </cell>
          <cell r="H185">
            <v>136744</v>
          </cell>
          <cell r="I185">
            <v>643779</v>
          </cell>
          <cell r="J185">
            <v>5595</v>
          </cell>
        </row>
        <row r="186">
          <cell r="C186" t="str">
            <v>VöHL</v>
          </cell>
          <cell r="D186">
            <v>504033</v>
          </cell>
          <cell r="E186">
            <v>131958</v>
          </cell>
          <cell r="F186" t="str">
            <v>0</v>
          </cell>
          <cell r="G186" t="str">
            <v>0</v>
          </cell>
          <cell r="H186">
            <v>131958</v>
          </cell>
          <cell r="I186">
            <v>635991</v>
          </cell>
          <cell r="J186">
            <v>5627</v>
          </cell>
        </row>
        <row r="187">
          <cell r="C187" t="str">
            <v>BIEDENKOPF, STADT</v>
          </cell>
          <cell r="E187">
            <v>633809</v>
          </cell>
          <cell r="F187" t="str">
            <v>0</v>
          </cell>
          <cell r="G187" t="str">
            <v>0</v>
          </cell>
          <cell r="H187">
            <v>633809</v>
          </cell>
          <cell r="I187">
            <v>633809</v>
          </cell>
          <cell r="J187">
            <v>13713</v>
          </cell>
        </row>
        <row r="188">
          <cell r="C188" t="str">
            <v>LAHNTAL</v>
          </cell>
          <cell r="D188">
            <v>486619</v>
          </cell>
          <cell r="E188">
            <v>146397</v>
          </cell>
          <cell r="F188" t="str">
            <v>0</v>
          </cell>
          <cell r="G188" t="str">
            <v>0</v>
          </cell>
          <cell r="H188">
            <v>146397</v>
          </cell>
          <cell r="I188">
            <v>633016</v>
          </cell>
          <cell r="J188">
            <v>6914</v>
          </cell>
        </row>
        <row r="189">
          <cell r="C189" t="str">
            <v>MAINHAUSEN</v>
          </cell>
          <cell r="D189">
            <v>393610</v>
          </cell>
          <cell r="E189">
            <v>234804</v>
          </cell>
          <cell r="F189" t="str">
            <v>0</v>
          </cell>
          <cell r="G189" t="str">
            <v>0</v>
          </cell>
          <cell r="H189">
            <v>234804</v>
          </cell>
          <cell r="I189">
            <v>628414</v>
          </cell>
          <cell r="J189">
            <v>9287</v>
          </cell>
        </row>
        <row r="190">
          <cell r="C190" t="str">
            <v>DIEBURG, STADT</v>
          </cell>
          <cell r="E190">
            <v>628354</v>
          </cell>
          <cell r="F190" t="str">
            <v>0</v>
          </cell>
          <cell r="G190" t="str">
            <v>0</v>
          </cell>
          <cell r="H190">
            <v>628354</v>
          </cell>
          <cell r="I190">
            <v>628354</v>
          </cell>
          <cell r="J190">
            <v>15592</v>
          </cell>
        </row>
        <row r="191">
          <cell r="C191" t="str">
            <v>VILLMAR, MARKTFLECKEN</v>
          </cell>
          <cell r="D191">
            <v>471906</v>
          </cell>
          <cell r="E191">
            <v>151858</v>
          </cell>
          <cell r="F191" t="str">
            <v>0</v>
          </cell>
          <cell r="G191" t="str">
            <v>0</v>
          </cell>
          <cell r="H191">
            <v>151858</v>
          </cell>
          <cell r="I191">
            <v>623764</v>
          </cell>
          <cell r="J191">
            <v>6794</v>
          </cell>
        </row>
        <row r="192">
          <cell r="C192" t="str">
            <v>MELSUNGEN, STADT</v>
          </cell>
          <cell r="E192">
            <v>615000</v>
          </cell>
          <cell r="F192" t="str">
            <v>0</v>
          </cell>
          <cell r="G192" t="str">
            <v>0</v>
          </cell>
          <cell r="H192">
            <v>615000</v>
          </cell>
          <cell r="I192">
            <v>615000</v>
          </cell>
          <cell r="J192">
            <v>13647</v>
          </cell>
        </row>
        <row r="193">
          <cell r="C193" t="str">
            <v>IMMENHAUSEN, STADT</v>
          </cell>
          <cell r="D193">
            <v>469173</v>
          </cell>
          <cell r="E193">
            <v>145483</v>
          </cell>
          <cell r="F193" t="str">
            <v>0</v>
          </cell>
          <cell r="G193" t="str">
            <v>0</v>
          </cell>
          <cell r="H193">
            <v>145483</v>
          </cell>
          <cell r="I193">
            <v>614656</v>
          </cell>
          <cell r="J193">
            <v>6936</v>
          </cell>
        </row>
        <row r="194">
          <cell r="C194" t="str">
            <v>KIRCHHEIM</v>
          </cell>
          <cell r="E194">
            <v>146367</v>
          </cell>
          <cell r="F194">
            <v>288919</v>
          </cell>
          <cell r="G194">
            <v>175705</v>
          </cell>
          <cell r="H194">
            <v>610991</v>
          </cell>
          <cell r="I194">
            <v>610991</v>
          </cell>
          <cell r="J194">
            <v>3516</v>
          </cell>
        </row>
        <row r="195">
          <cell r="C195" t="str">
            <v>GREBENSTEIN, STADT</v>
          </cell>
          <cell r="D195">
            <v>473773</v>
          </cell>
          <cell r="E195">
            <v>132861</v>
          </cell>
          <cell r="F195" t="str">
            <v>0</v>
          </cell>
          <cell r="G195" t="str">
            <v>0</v>
          </cell>
          <cell r="H195">
            <v>132861</v>
          </cell>
          <cell r="I195">
            <v>606634</v>
          </cell>
          <cell r="J195">
            <v>5799</v>
          </cell>
        </row>
        <row r="196">
          <cell r="C196" t="str">
            <v>HOFBIEBER</v>
          </cell>
          <cell r="D196">
            <v>465409</v>
          </cell>
          <cell r="E196">
            <v>140405</v>
          </cell>
          <cell r="F196" t="str">
            <v>0</v>
          </cell>
          <cell r="G196" t="str">
            <v>0</v>
          </cell>
          <cell r="H196">
            <v>140405</v>
          </cell>
          <cell r="I196">
            <v>605814</v>
          </cell>
          <cell r="J196">
            <v>6042</v>
          </cell>
        </row>
        <row r="197">
          <cell r="C197" t="str">
            <v>ZIERENBERG, STADT</v>
          </cell>
          <cell r="D197">
            <v>463053</v>
          </cell>
          <cell r="E197">
            <v>139990</v>
          </cell>
          <cell r="F197" t="str">
            <v>0</v>
          </cell>
          <cell r="G197" t="str">
            <v>0</v>
          </cell>
          <cell r="H197">
            <v>139990</v>
          </cell>
          <cell r="I197">
            <v>603043</v>
          </cell>
          <cell r="J197">
            <v>6600</v>
          </cell>
        </row>
        <row r="198">
          <cell r="C198" t="str">
            <v>BAD EMSTAL</v>
          </cell>
          <cell r="D198">
            <v>462519</v>
          </cell>
          <cell r="E198">
            <v>133714</v>
          </cell>
          <cell r="F198" t="str">
            <v>0</v>
          </cell>
          <cell r="G198" t="str">
            <v>0</v>
          </cell>
          <cell r="H198">
            <v>133714</v>
          </cell>
          <cell r="I198">
            <v>596233</v>
          </cell>
          <cell r="J198">
            <v>6048</v>
          </cell>
        </row>
        <row r="199">
          <cell r="C199" t="str">
            <v>GROßALMERODE, STADT</v>
          </cell>
          <cell r="D199">
            <v>453516</v>
          </cell>
          <cell r="E199">
            <v>142026</v>
          </cell>
          <cell r="F199" t="str">
            <v>0</v>
          </cell>
          <cell r="G199" t="str">
            <v>0</v>
          </cell>
          <cell r="H199">
            <v>142026</v>
          </cell>
          <cell r="I199">
            <v>595542</v>
          </cell>
          <cell r="J199">
            <v>6445</v>
          </cell>
        </row>
        <row r="200">
          <cell r="C200" t="str">
            <v>SCHöFFENGRUND</v>
          </cell>
          <cell r="D200">
            <v>456552</v>
          </cell>
          <cell r="E200">
            <v>138334</v>
          </cell>
          <cell r="F200" t="str">
            <v>0</v>
          </cell>
          <cell r="G200" t="str">
            <v>0</v>
          </cell>
          <cell r="H200">
            <v>138334</v>
          </cell>
          <cell r="I200">
            <v>594886</v>
          </cell>
          <cell r="J200">
            <v>6417</v>
          </cell>
        </row>
        <row r="201">
          <cell r="C201" t="str">
            <v>WALDBRUNN (WESTERWALD)</v>
          </cell>
          <cell r="D201">
            <v>456804</v>
          </cell>
          <cell r="E201">
            <v>137364</v>
          </cell>
          <cell r="F201" t="str">
            <v>0</v>
          </cell>
          <cell r="G201" t="str">
            <v>0</v>
          </cell>
          <cell r="H201">
            <v>137364</v>
          </cell>
          <cell r="I201">
            <v>594168</v>
          </cell>
          <cell r="J201">
            <v>5803</v>
          </cell>
        </row>
        <row r="202">
          <cell r="C202" t="str">
            <v>KALBACH</v>
          </cell>
          <cell r="D202">
            <v>439756</v>
          </cell>
          <cell r="E202">
            <v>148700</v>
          </cell>
          <cell r="F202" t="str">
            <v>0</v>
          </cell>
          <cell r="G202" t="str">
            <v>0</v>
          </cell>
          <cell r="H202">
            <v>148700</v>
          </cell>
          <cell r="I202">
            <v>588456</v>
          </cell>
          <cell r="J202">
            <v>6248</v>
          </cell>
        </row>
        <row r="203">
          <cell r="C203" t="str">
            <v>LEUN, STADT</v>
          </cell>
          <cell r="D203">
            <v>453069</v>
          </cell>
          <cell r="E203">
            <v>130983</v>
          </cell>
          <cell r="F203" t="str">
            <v>0</v>
          </cell>
          <cell r="G203" t="str">
            <v>0</v>
          </cell>
          <cell r="H203">
            <v>130983</v>
          </cell>
          <cell r="I203">
            <v>584052</v>
          </cell>
          <cell r="J203">
            <v>5800</v>
          </cell>
        </row>
        <row r="204">
          <cell r="C204" t="str">
            <v>GEMüNDEN (WOHRA), STADT</v>
          </cell>
          <cell r="D204">
            <v>273945</v>
          </cell>
          <cell r="E204">
            <v>110678</v>
          </cell>
          <cell r="F204">
            <v>167751</v>
          </cell>
          <cell r="G204">
            <v>29790</v>
          </cell>
          <cell r="H204">
            <v>308219</v>
          </cell>
          <cell r="I204">
            <v>582164</v>
          </cell>
          <cell r="J204">
            <v>4056</v>
          </cell>
        </row>
        <row r="205">
          <cell r="C205" t="str">
            <v>SCHWALBACH AM TAUNUS, STADT</v>
          </cell>
          <cell r="E205">
            <v>580157</v>
          </cell>
          <cell r="F205" t="str">
            <v>0</v>
          </cell>
          <cell r="G205" t="str">
            <v>0</v>
          </cell>
          <cell r="H205">
            <v>580157</v>
          </cell>
          <cell r="I205">
            <v>580157</v>
          </cell>
          <cell r="J205">
            <v>15452</v>
          </cell>
        </row>
        <row r="206">
          <cell r="C206" t="str">
            <v>GERSFELD (RHöN), STADT</v>
          </cell>
          <cell r="D206">
            <v>444013</v>
          </cell>
          <cell r="E206">
            <v>132159</v>
          </cell>
          <cell r="F206">
            <v>0</v>
          </cell>
          <cell r="G206" t="str">
            <v>0</v>
          </cell>
          <cell r="H206">
            <v>132159</v>
          </cell>
          <cell r="I206">
            <v>576172</v>
          </cell>
          <cell r="J206">
            <v>5550</v>
          </cell>
        </row>
        <row r="207">
          <cell r="C207" t="str">
            <v>BEERFELDEN, STADT</v>
          </cell>
          <cell r="D207">
            <v>433214</v>
          </cell>
          <cell r="E207">
            <v>141236</v>
          </cell>
          <cell r="F207" t="str">
            <v>0</v>
          </cell>
          <cell r="G207" t="str">
            <v>0</v>
          </cell>
          <cell r="H207">
            <v>141236</v>
          </cell>
          <cell r="I207">
            <v>574450</v>
          </cell>
          <cell r="J207">
            <v>6405</v>
          </cell>
        </row>
        <row r="208">
          <cell r="C208" t="str">
            <v>HELSA</v>
          </cell>
          <cell r="D208">
            <v>445376</v>
          </cell>
          <cell r="E208">
            <v>127181</v>
          </cell>
          <cell r="F208" t="str">
            <v>0</v>
          </cell>
          <cell r="G208" t="str">
            <v>0</v>
          </cell>
          <cell r="H208">
            <v>127181</v>
          </cell>
          <cell r="I208">
            <v>572557</v>
          </cell>
          <cell r="J208">
            <v>5602</v>
          </cell>
        </row>
        <row r="209">
          <cell r="C209" t="str">
            <v>BESELICH</v>
          </cell>
          <cell r="D209">
            <v>406014</v>
          </cell>
          <cell r="E209">
            <v>145852</v>
          </cell>
          <cell r="F209" t="str">
            <v>0</v>
          </cell>
          <cell r="G209" t="str">
            <v>0</v>
          </cell>
          <cell r="H209">
            <v>145852</v>
          </cell>
          <cell r="I209">
            <v>551866</v>
          </cell>
          <cell r="J209">
            <v>5719</v>
          </cell>
        </row>
        <row r="210">
          <cell r="C210" t="str">
            <v>MENGERSKIRCHEN, MARKTFLECKEN</v>
          </cell>
          <cell r="D210">
            <v>403148</v>
          </cell>
          <cell r="E210">
            <v>136809</v>
          </cell>
          <cell r="F210" t="str">
            <v>0</v>
          </cell>
          <cell r="G210" t="str">
            <v>0</v>
          </cell>
          <cell r="H210">
            <v>136809</v>
          </cell>
          <cell r="I210">
            <v>539957</v>
          </cell>
          <cell r="J210">
            <v>5832</v>
          </cell>
        </row>
        <row r="211">
          <cell r="C211" t="str">
            <v>TRENDELBURG, STADT</v>
          </cell>
          <cell r="D211">
            <v>413691</v>
          </cell>
          <cell r="E211">
            <v>121999</v>
          </cell>
          <cell r="F211" t="str">
            <v>0</v>
          </cell>
          <cell r="G211" t="str">
            <v>0</v>
          </cell>
          <cell r="H211">
            <v>121999</v>
          </cell>
          <cell r="I211">
            <v>535690</v>
          </cell>
          <cell r="J211">
            <v>5036</v>
          </cell>
        </row>
        <row r="212">
          <cell r="C212" t="str">
            <v>WEHRETAL</v>
          </cell>
          <cell r="D212">
            <v>404571</v>
          </cell>
          <cell r="E212">
            <v>124954</v>
          </cell>
          <cell r="F212" t="str">
            <v>0</v>
          </cell>
          <cell r="G212" t="str">
            <v>0</v>
          </cell>
          <cell r="H212">
            <v>124954</v>
          </cell>
          <cell r="I212">
            <v>529525</v>
          </cell>
          <cell r="J212">
            <v>5040</v>
          </cell>
        </row>
        <row r="213">
          <cell r="C213" t="str">
            <v>BATTENBERG (EDER), STADT</v>
          </cell>
          <cell r="E213">
            <v>521392</v>
          </cell>
          <cell r="F213" t="str">
            <v>0</v>
          </cell>
          <cell r="G213" t="str">
            <v>0</v>
          </cell>
          <cell r="H213">
            <v>521392</v>
          </cell>
          <cell r="I213">
            <v>521392</v>
          </cell>
          <cell r="J213">
            <v>5337</v>
          </cell>
        </row>
        <row r="214">
          <cell r="C214" t="str">
            <v>KARBEN, STADT</v>
          </cell>
          <cell r="E214">
            <v>515379</v>
          </cell>
          <cell r="F214" t="str">
            <v>0</v>
          </cell>
          <cell r="G214" t="str">
            <v>0</v>
          </cell>
          <cell r="H214">
            <v>515379</v>
          </cell>
          <cell r="I214">
            <v>515379</v>
          </cell>
          <cell r="J214">
            <v>22211</v>
          </cell>
        </row>
        <row r="215">
          <cell r="C215" t="str">
            <v>RABENAU</v>
          </cell>
          <cell r="D215">
            <v>392260</v>
          </cell>
          <cell r="E215">
            <v>123029</v>
          </cell>
          <cell r="F215" t="str">
            <v>0</v>
          </cell>
          <cell r="G215" t="str">
            <v>0</v>
          </cell>
          <cell r="H215">
            <v>123029</v>
          </cell>
          <cell r="I215">
            <v>515289</v>
          </cell>
          <cell r="J215">
            <v>5135</v>
          </cell>
        </row>
        <row r="216">
          <cell r="C216" t="str">
            <v>WILLINGSHAUSEN</v>
          </cell>
          <cell r="D216">
            <v>395006</v>
          </cell>
          <cell r="E216">
            <v>119415</v>
          </cell>
          <cell r="F216" t="str">
            <v>0</v>
          </cell>
          <cell r="G216" t="str">
            <v>0</v>
          </cell>
          <cell r="H216">
            <v>119415</v>
          </cell>
          <cell r="I216">
            <v>514421</v>
          </cell>
          <cell r="J216">
            <v>4824</v>
          </cell>
        </row>
        <row r="217">
          <cell r="C217" t="str">
            <v>WILDECK</v>
          </cell>
          <cell r="D217">
            <v>389499</v>
          </cell>
          <cell r="E217">
            <v>121872</v>
          </cell>
          <cell r="F217" t="str">
            <v>0</v>
          </cell>
          <cell r="G217" t="str">
            <v>0</v>
          </cell>
          <cell r="H217">
            <v>121872</v>
          </cell>
          <cell r="I217">
            <v>511371</v>
          </cell>
          <cell r="J217">
            <v>5019</v>
          </cell>
        </row>
        <row r="218">
          <cell r="C218" t="str">
            <v>NAUMBURG, STADT</v>
          </cell>
          <cell r="D218">
            <v>386746</v>
          </cell>
          <cell r="E218">
            <v>121564</v>
          </cell>
          <cell r="F218" t="str">
            <v>0</v>
          </cell>
          <cell r="G218" t="str">
            <v>0</v>
          </cell>
          <cell r="H218">
            <v>121564</v>
          </cell>
          <cell r="I218">
            <v>508310</v>
          </cell>
          <cell r="J218">
            <v>5104</v>
          </cell>
        </row>
        <row r="219">
          <cell r="C219" t="str">
            <v>BRACHTTAL</v>
          </cell>
          <cell r="D219">
            <v>382680</v>
          </cell>
          <cell r="E219">
            <v>122791</v>
          </cell>
          <cell r="F219" t="str">
            <v>0</v>
          </cell>
          <cell r="G219" t="str">
            <v>0</v>
          </cell>
          <cell r="H219">
            <v>122791</v>
          </cell>
          <cell r="I219">
            <v>505471</v>
          </cell>
          <cell r="J219">
            <v>5217</v>
          </cell>
        </row>
        <row r="220">
          <cell r="C220" t="str">
            <v>AMöNEBURG, STADT</v>
          </cell>
          <cell r="D220">
            <v>375127</v>
          </cell>
          <cell r="E220">
            <v>123691</v>
          </cell>
          <cell r="F220" t="str">
            <v>0</v>
          </cell>
          <cell r="G220" t="str">
            <v>0</v>
          </cell>
          <cell r="H220">
            <v>123691</v>
          </cell>
          <cell r="I220">
            <v>498818</v>
          </cell>
          <cell r="J220">
            <v>5136</v>
          </cell>
        </row>
        <row r="221">
          <cell r="C221" t="str">
            <v>MEINHARD</v>
          </cell>
          <cell r="D221">
            <v>377702</v>
          </cell>
          <cell r="E221">
            <v>117594</v>
          </cell>
          <cell r="F221" t="str">
            <v>0</v>
          </cell>
          <cell r="G221" t="str">
            <v>0</v>
          </cell>
          <cell r="H221">
            <v>117594</v>
          </cell>
          <cell r="I221">
            <v>495296</v>
          </cell>
          <cell r="J221">
            <v>4670</v>
          </cell>
        </row>
        <row r="222">
          <cell r="C222" t="str">
            <v>ALHEIM</v>
          </cell>
          <cell r="D222">
            <v>364104</v>
          </cell>
          <cell r="E222">
            <v>129681</v>
          </cell>
          <cell r="F222" t="str">
            <v>0</v>
          </cell>
          <cell r="G222" t="str">
            <v>0</v>
          </cell>
          <cell r="H222">
            <v>129681</v>
          </cell>
          <cell r="I222">
            <v>493785</v>
          </cell>
          <cell r="J222">
            <v>4970</v>
          </cell>
        </row>
        <row r="223">
          <cell r="C223" t="str">
            <v>SöHREWALD</v>
          </cell>
          <cell r="D223">
            <v>375853</v>
          </cell>
          <cell r="E223">
            <v>117558</v>
          </cell>
          <cell r="F223" t="str">
            <v>0</v>
          </cell>
          <cell r="G223" t="str">
            <v>0</v>
          </cell>
          <cell r="H223">
            <v>117558</v>
          </cell>
          <cell r="I223">
            <v>493411</v>
          </cell>
          <cell r="J223">
            <v>4727</v>
          </cell>
        </row>
        <row r="224">
          <cell r="C224" t="str">
            <v>HABICHTSWALD</v>
          </cell>
          <cell r="D224">
            <v>373297</v>
          </cell>
          <cell r="E224">
            <v>119596</v>
          </cell>
          <cell r="F224" t="str">
            <v>0</v>
          </cell>
          <cell r="G224" t="str">
            <v>0</v>
          </cell>
          <cell r="H224">
            <v>119596</v>
          </cell>
          <cell r="I224">
            <v>492893</v>
          </cell>
          <cell r="J224">
            <v>5003</v>
          </cell>
        </row>
        <row r="225">
          <cell r="C225" t="str">
            <v>HOSENFELD</v>
          </cell>
          <cell r="D225">
            <v>368730</v>
          </cell>
          <cell r="E225">
            <v>121306</v>
          </cell>
          <cell r="F225" t="str">
            <v>0</v>
          </cell>
          <cell r="G225" t="str">
            <v>0</v>
          </cell>
          <cell r="H225">
            <v>121306</v>
          </cell>
          <cell r="I225">
            <v>490036</v>
          </cell>
          <cell r="J225">
            <v>4717</v>
          </cell>
        </row>
        <row r="226">
          <cell r="C226" t="str">
            <v>NIEDENSTEIN, STADT</v>
          </cell>
          <cell r="D226">
            <v>364265</v>
          </cell>
          <cell r="E226">
            <v>121275</v>
          </cell>
          <cell r="F226" t="str">
            <v>0</v>
          </cell>
          <cell r="G226" t="str">
            <v>0</v>
          </cell>
          <cell r="H226">
            <v>121275</v>
          </cell>
          <cell r="I226">
            <v>485540</v>
          </cell>
          <cell r="J226">
            <v>5354</v>
          </cell>
        </row>
        <row r="227">
          <cell r="C227" t="str">
            <v>ESPENAU</v>
          </cell>
          <cell r="D227">
            <v>363065</v>
          </cell>
          <cell r="E227">
            <v>117612</v>
          </cell>
          <cell r="F227" t="str">
            <v>0</v>
          </cell>
          <cell r="G227" t="str">
            <v>0</v>
          </cell>
          <cell r="H227">
            <v>117612</v>
          </cell>
          <cell r="I227">
            <v>480677</v>
          </cell>
          <cell r="J227">
            <v>5152</v>
          </cell>
        </row>
        <row r="228">
          <cell r="C228" t="str">
            <v>HERINGEN (WERRA), STADT</v>
          </cell>
          <cell r="E228">
            <v>478963</v>
          </cell>
          <cell r="F228" t="str">
            <v>0</v>
          </cell>
          <cell r="G228" t="str">
            <v>0</v>
          </cell>
          <cell r="H228">
            <v>478963</v>
          </cell>
          <cell r="I228">
            <v>478963</v>
          </cell>
          <cell r="J228">
            <v>7306</v>
          </cell>
        </row>
        <row r="229">
          <cell r="C229" t="str">
            <v>NIDDERAU, STADT</v>
          </cell>
          <cell r="E229">
            <v>476804</v>
          </cell>
          <cell r="F229" t="str">
            <v>0</v>
          </cell>
          <cell r="G229" t="str">
            <v>0</v>
          </cell>
          <cell r="H229">
            <v>476804</v>
          </cell>
          <cell r="I229">
            <v>476804</v>
          </cell>
          <cell r="J229">
            <v>20051</v>
          </cell>
        </row>
        <row r="230">
          <cell r="C230" t="str">
            <v>TANN (RHöN), STADT</v>
          </cell>
          <cell r="D230">
            <v>357604</v>
          </cell>
          <cell r="E230">
            <v>118707</v>
          </cell>
          <cell r="F230" t="str">
            <v>0</v>
          </cell>
          <cell r="G230" t="str">
            <v>0</v>
          </cell>
          <cell r="H230">
            <v>118707</v>
          </cell>
          <cell r="I230">
            <v>476311</v>
          </cell>
          <cell r="J230">
            <v>4445</v>
          </cell>
        </row>
        <row r="231">
          <cell r="C231" t="str">
            <v>LINDENFELS, STADT</v>
          </cell>
          <cell r="D231">
            <v>354087</v>
          </cell>
          <cell r="E231">
            <v>118389</v>
          </cell>
          <cell r="F231" t="str">
            <v>0</v>
          </cell>
          <cell r="G231" t="str">
            <v>0</v>
          </cell>
          <cell r="H231">
            <v>118389</v>
          </cell>
          <cell r="I231">
            <v>472476</v>
          </cell>
          <cell r="J231">
            <v>5105</v>
          </cell>
        </row>
        <row r="232">
          <cell r="C232" t="str">
            <v>HOHENAHR</v>
          </cell>
          <cell r="D232">
            <v>347564</v>
          </cell>
          <cell r="E232">
            <v>120531</v>
          </cell>
          <cell r="F232" t="str">
            <v>0</v>
          </cell>
          <cell r="G232" t="str">
            <v>0</v>
          </cell>
          <cell r="H232">
            <v>120531</v>
          </cell>
          <cell r="I232">
            <v>468095</v>
          </cell>
          <cell r="J232">
            <v>4799</v>
          </cell>
        </row>
        <row r="233">
          <cell r="C233" t="str">
            <v>WEINBACH</v>
          </cell>
          <cell r="D233">
            <v>354474</v>
          </cell>
          <cell r="E233">
            <v>113398</v>
          </cell>
          <cell r="F233" t="str">
            <v>0</v>
          </cell>
          <cell r="G233" t="str">
            <v>0</v>
          </cell>
          <cell r="H233">
            <v>113398</v>
          </cell>
          <cell r="I233">
            <v>467872</v>
          </cell>
          <cell r="J233">
            <v>4402</v>
          </cell>
        </row>
        <row r="234">
          <cell r="C234" t="str">
            <v>WANFRIED, STADT</v>
          </cell>
          <cell r="D234">
            <v>356679</v>
          </cell>
          <cell r="E234">
            <v>110123</v>
          </cell>
          <cell r="F234" t="str">
            <v>0</v>
          </cell>
          <cell r="G234" t="str">
            <v>0</v>
          </cell>
          <cell r="H234">
            <v>110123</v>
          </cell>
          <cell r="I234">
            <v>466802</v>
          </cell>
          <cell r="J234">
            <v>4151</v>
          </cell>
        </row>
        <row r="235">
          <cell r="C235" t="str">
            <v>TWISTETAL</v>
          </cell>
          <cell r="D235">
            <v>350953</v>
          </cell>
          <cell r="E235">
            <v>113830</v>
          </cell>
          <cell r="F235" t="str">
            <v>0</v>
          </cell>
          <cell r="G235" t="str">
            <v>0</v>
          </cell>
          <cell r="H235">
            <v>113830</v>
          </cell>
          <cell r="I235">
            <v>464783</v>
          </cell>
          <cell r="J235">
            <v>4450</v>
          </cell>
        </row>
        <row r="236">
          <cell r="C236" t="str">
            <v>WALDKAPPEL, STADT</v>
          </cell>
          <cell r="D236">
            <v>349228</v>
          </cell>
          <cell r="E236">
            <v>114132</v>
          </cell>
          <cell r="F236" t="str">
            <v>0</v>
          </cell>
          <cell r="G236" t="str">
            <v>0</v>
          </cell>
          <cell r="H236">
            <v>114132</v>
          </cell>
          <cell r="I236">
            <v>463360</v>
          </cell>
          <cell r="J236">
            <v>4359</v>
          </cell>
        </row>
        <row r="237">
          <cell r="C237" t="str">
            <v>RAUSCHENBERG, STADT</v>
          </cell>
          <cell r="D237">
            <v>347885</v>
          </cell>
          <cell r="E237">
            <v>114307</v>
          </cell>
          <cell r="F237" t="str">
            <v>0</v>
          </cell>
          <cell r="G237" t="str">
            <v>0</v>
          </cell>
          <cell r="H237">
            <v>114307</v>
          </cell>
          <cell r="I237">
            <v>462192</v>
          </cell>
          <cell r="J237">
            <v>4382</v>
          </cell>
        </row>
        <row r="238">
          <cell r="C238" t="str">
            <v>BIEBESHEIM AM RHEIN</v>
          </cell>
          <cell r="E238">
            <v>169988</v>
          </cell>
          <cell r="F238">
            <v>233766</v>
          </cell>
          <cell r="G238">
            <v>55768</v>
          </cell>
          <cell r="H238">
            <v>459522</v>
          </cell>
          <cell r="I238">
            <v>459522</v>
          </cell>
          <cell r="J238">
            <v>6721</v>
          </cell>
        </row>
        <row r="239">
          <cell r="C239" t="str">
            <v>Hilders, Marktgemeinde</v>
          </cell>
          <cell r="D239">
            <v>332987</v>
          </cell>
          <cell r="E239">
            <v>126278</v>
          </cell>
          <cell r="F239" t="str">
            <v>0</v>
          </cell>
          <cell r="G239" t="str">
            <v>0</v>
          </cell>
          <cell r="H239">
            <v>126278</v>
          </cell>
          <cell r="I239">
            <v>459265</v>
          </cell>
          <cell r="J239">
            <v>4696</v>
          </cell>
        </row>
        <row r="240">
          <cell r="C240" t="str">
            <v>REINHARDSHAGEN</v>
          </cell>
          <cell r="D240">
            <v>344015</v>
          </cell>
          <cell r="E240">
            <v>113537</v>
          </cell>
          <cell r="F240" t="str">
            <v>0</v>
          </cell>
          <cell r="G240" t="str">
            <v>0</v>
          </cell>
          <cell r="H240">
            <v>113537</v>
          </cell>
          <cell r="I240">
            <v>457552</v>
          </cell>
          <cell r="J240">
            <v>4464</v>
          </cell>
        </row>
        <row r="241">
          <cell r="C241" t="str">
            <v>SCHENKLENGSFELD</v>
          </cell>
          <cell r="D241">
            <v>339193</v>
          </cell>
          <cell r="E241">
            <v>114566</v>
          </cell>
          <cell r="F241" t="str">
            <v>0</v>
          </cell>
          <cell r="G241" t="str">
            <v>0</v>
          </cell>
          <cell r="H241">
            <v>114566</v>
          </cell>
          <cell r="I241">
            <v>453759</v>
          </cell>
          <cell r="J241">
            <v>4415</v>
          </cell>
        </row>
        <row r="242">
          <cell r="C242" t="str">
            <v>DIEMELSEE</v>
          </cell>
          <cell r="D242">
            <v>334152</v>
          </cell>
          <cell r="E242">
            <v>119406</v>
          </cell>
          <cell r="F242" t="str">
            <v>0</v>
          </cell>
          <cell r="G242" t="str">
            <v>0</v>
          </cell>
          <cell r="H242">
            <v>119406</v>
          </cell>
          <cell r="I242">
            <v>453558</v>
          </cell>
          <cell r="J242">
            <v>4912</v>
          </cell>
        </row>
        <row r="243">
          <cell r="C243" t="str">
            <v>WALDSOLMS</v>
          </cell>
          <cell r="D243">
            <v>331129</v>
          </cell>
          <cell r="E243">
            <v>116315</v>
          </cell>
          <cell r="F243" t="str">
            <v>0</v>
          </cell>
          <cell r="G243" t="str">
            <v>0</v>
          </cell>
          <cell r="H243">
            <v>116315</v>
          </cell>
          <cell r="I243">
            <v>447444</v>
          </cell>
          <cell r="J243">
            <v>4797</v>
          </cell>
        </row>
        <row r="244">
          <cell r="C244" t="str">
            <v>REINHEIM, STADT</v>
          </cell>
          <cell r="E244">
            <v>444487</v>
          </cell>
          <cell r="F244" t="str">
            <v>0</v>
          </cell>
          <cell r="G244" t="str">
            <v>0</v>
          </cell>
          <cell r="H244">
            <v>444487</v>
          </cell>
          <cell r="I244">
            <v>444487</v>
          </cell>
          <cell r="J244">
            <v>16254</v>
          </cell>
        </row>
        <row r="245">
          <cell r="C245" t="str">
            <v>KNüLLWALD</v>
          </cell>
          <cell r="D245">
            <v>329733</v>
          </cell>
          <cell r="E245">
            <v>113352</v>
          </cell>
          <cell r="F245" t="str">
            <v>0</v>
          </cell>
          <cell r="G245" t="str">
            <v>0</v>
          </cell>
          <cell r="H245">
            <v>113352</v>
          </cell>
          <cell r="I245">
            <v>443085</v>
          </cell>
          <cell r="J245">
            <v>4427</v>
          </cell>
        </row>
        <row r="246">
          <cell r="C246" t="str">
            <v>GREBENHAIN</v>
          </cell>
          <cell r="D246">
            <v>321744</v>
          </cell>
          <cell r="E246">
            <v>116071</v>
          </cell>
          <cell r="F246" t="str">
            <v>0</v>
          </cell>
          <cell r="G246" t="str">
            <v>0</v>
          </cell>
          <cell r="H246">
            <v>116071</v>
          </cell>
          <cell r="I246">
            <v>437815</v>
          </cell>
          <cell r="J246">
            <v>4667</v>
          </cell>
        </row>
        <row r="247">
          <cell r="C247" t="str">
            <v>Ginsheim-Gustavsburg, Stadt</v>
          </cell>
          <cell r="E247">
            <v>434311</v>
          </cell>
          <cell r="F247" t="str">
            <v>0</v>
          </cell>
          <cell r="G247" t="str">
            <v>0</v>
          </cell>
          <cell r="H247">
            <v>434311</v>
          </cell>
          <cell r="I247">
            <v>434311</v>
          </cell>
          <cell r="J247">
            <v>16347</v>
          </cell>
        </row>
        <row r="248">
          <cell r="C248" t="str">
            <v>SEEHEIM-JUGENHEIM</v>
          </cell>
          <cell r="E248">
            <v>434089</v>
          </cell>
          <cell r="F248" t="str">
            <v>0</v>
          </cell>
          <cell r="G248" t="str">
            <v>0</v>
          </cell>
          <cell r="H248">
            <v>434089</v>
          </cell>
          <cell r="I248">
            <v>434089</v>
          </cell>
          <cell r="J248">
            <v>16368</v>
          </cell>
        </row>
        <row r="249">
          <cell r="C249" t="str">
            <v>ALLENDORF (EDER)</v>
          </cell>
          <cell r="E249">
            <v>433962</v>
          </cell>
          <cell r="F249" t="str">
            <v>0</v>
          </cell>
          <cell r="G249" t="str">
            <v>0</v>
          </cell>
          <cell r="H249">
            <v>433962</v>
          </cell>
          <cell r="I249">
            <v>433962</v>
          </cell>
          <cell r="J249">
            <v>5626</v>
          </cell>
        </row>
        <row r="250">
          <cell r="C250" t="str">
            <v>PETERSBERG</v>
          </cell>
          <cell r="E250">
            <v>429998</v>
          </cell>
          <cell r="F250" t="str">
            <v>0</v>
          </cell>
          <cell r="G250" t="str">
            <v>0</v>
          </cell>
          <cell r="H250">
            <v>429998</v>
          </cell>
          <cell r="I250">
            <v>429998</v>
          </cell>
          <cell r="J250">
            <v>15737</v>
          </cell>
        </row>
        <row r="251">
          <cell r="C251" t="str">
            <v>HAINA (KLOSTER)</v>
          </cell>
          <cell r="D251">
            <v>322146</v>
          </cell>
          <cell r="E251">
            <v>103258</v>
          </cell>
          <cell r="F251" t="str">
            <v>0</v>
          </cell>
          <cell r="G251" t="str">
            <v>0</v>
          </cell>
          <cell r="H251">
            <v>103258</v>
          </cell>
          <cell r="I251">
            <v>425404</v>
          </cell>
          <cell r="J251">
            <v>3552</v>
          </cell>
        </row>
        <row r="252">
          <cell r="C252" t="str">
            <v>EBERSBURG</v>
          </cell>
          <cell r="D252">
            <v>305907</v>
          </cell>
          <cell r="E252">
            <v>118248</v>
          </cell>
          <cell r="F252" t="str">
            <v>0</v>
          </cell>
          <cell r="G252" t="str">
            <v>0</v>
          </cell>
          <cell r="H252">
            <v>118248</v>
          </cell>
          <cell r="I252">
            <v>424155</v>
          </cell>
          <cell r="J252">
            <v>4565</v>
          </cell>
        </row>
        <row r="253">
          <cell r="C253" t="str">
            <v>RAUNHEIM, STADT</v>
          </cell>
          <cell r="E253">
            <v>422703</v>
          </cell>
          <cell r="F253" t="str">
            <v>0</v>
          </cell>
          <cell r="G253" t="str">
            <v>0</v>
          </cell>
          <cell r="H253">
            <v>422703</v>
          </cell>
          <cell r="I253">
            <v>422703</v>
          </cell>
          <cell r="J253">
            <v>16000</v>
          </cell>
        </row>
        <row r="254">
          <cell r="C254" t="str">
            <v>GRüNDAU</v>
          </cell>
          <cell r="E254">
            <v>420017</v>
          </cell>
          <cell r="F254" t="str">
            <v>0</v>
          </cell>
          <cell r="G254" t="str">
            <v>0</v>
          </cell>
          <cell r="H254">
            <v>420017</v>
          </cell>
          <cell r="I254">
            <v>420017</v>
          </cell>
          <cell r="J254">
            <v>14764</v>
          </cell>
        </row>
        <row r="255">
          <cell r="C255" t="str">
            <v>NIEDERNHAUSEN</v>
          </cell>
          <cell r="E255">
            <v>417717</v>
          </cell>
          <cell r="F255" t="str">
            <v>0</v>
          </cell>
          <cell r="G255" t="str">
            <v>0</v>
          </cell>
          <cell r="H255">
            <v>417717</v>
          </cell>
          <cell r="I255">
            <v>417717</v>
          </cell>
          <cell r="J255">
            <v>14653</v>
          </cell>
        </row>
        <row r="256">
          <cell r="C256" t="str">
            <v>LICHTENFELS, STADT</v>
          </cell>
          <cell r="D256">
            <v>302801</v>
          </cell>
          <cell r="E256">
            <v>112111</v>
          </cell>
          <cell r="F256" t="str">
            <v>0</v>
          </cell>
          <cell r="G256" t="str">
            <v>0</v>
          </cell>
          <cell r="H256">
            <v>112111</v>
          </cell>
          <cell r="I256">
            <v>414912</v>
          </cell>
          <cell r="J256">
            <v>4180</v>
          </cell>
        </row>
        <row r="257">
          <cell r="C257" t="str">
            <v>NEU-ANSPACH, STADT</v>
          </cell>
          <cell r="E257">
            <v>414681</v>
          </cell>
          <cell r="F257" t="str">
            <v>0</v>
          </cell>
          <cell r="G257" t="str">
            <v>0</v>
          </cell>
          <cell r="H257">
            <v>414681</v>
          </cell>
          <cell r="I257">
            <v>414681</v>
          </cell>
          <cell r="J257">
            <v>14698</v>
          </cell>
        </row>
        <row r="258">
          <cell r="C258" t="str">
            <v>BüTTELBORN</v>
          </cell>
          <cell r="E258">
            <v>414488</v>
          </cell>
          <cell r="F258" t="str">
            <v>0</v>
          </cell>
          <cell r="G258" t="str">
            <v>0</v>
          </cell>
          <cell r="H258">
            <v>414488</v>
          </cell>
          <cell r="I258">
            <v>414488</v>
          </cell>
          <cell r="J258">
            <v>14694</v>
          </cell>
        </row>
        <row r="259">
          <cell r="C259" t="str">
            <v>OBER-RAMSTADT, STADT</v>
          </cell>
          <cell r="E259">
            <v>411194</v>
          </cell>
          <cell r="F259" t="str">
            <v>0</v>
          </cell>
          <cell r="G259" t="str">
            <v>0</v>
          </cell>
          <cell r="H259">
            <v>411194</v>
          </cell>
          <cell r="I259">
            <v>411194</v>
          </cell>
          <cell r="J259">
            <v>15174</v>
          </cell>
        </row>
        <row r="260">
          <cell r="C260" t="str">
            <v>BAD CAMBERG, STADT</v>
          </cell>
          <cell r="E260">
            <v>407502</v>
          </cell>
          <cell r="F260" t="str">
            <v>0</v>
          </cell>
          <cell r="G260" t="str">
            <v>0</v>
          </cell>
          <cell r="H260">
            <v>407502</v>
          </cell>
          <cell r="I260">
            <v>407502</v>
          </cell>
          <cell r="J260">
            <v>14148</v>
          </cell>
        </row>
        <row r="261">
          <cell r="C261" t="str">
            <v>GRASELLENBACH</v>
          </cell>
          <cell r="D261">
            <v>299705</v>
          </cell>
          <cell r="E261">
            <v>107039</v>
          </cell>
          <cell r="F261" t="str">
            <v>0</v>
          </cell>
          <cell r="G261" t="str">
            <v>0</v>
          </cell>
          <cell r="H261">
            <v>107039</v>
          </cell>
          <cell r="I261">
            <v>406744</v>
          </cell>
          <cell r="J261">
            <v>3966</v>
          </cell>
        </row>
        <row r="262">
          <cell r="C262" t="str">
            <v>LöHNBERG</v>
          </cell>
          <cell r="D262">
            <v>288057</v>
          </cell>
          <cell r="E262">
            <v>116870</v>
          </cell>
          <cell r="F262" t="str">
            <v>0</v>
          </cell>
          <cell r="G262" t="str">
            <v>0</v>
          </cell>
          <cell r="H262">
            <v>116870</v>
          </cell>
          <cell r="I262">
            <v>404927</v>
          </cell>
          <cell r="J262">
            <v>4381</v>
          </cell>
        </row>
        <row r="263">
          <cell r="C263" t="str">
            <v>BAD ZWESTEN</v>
          </cell>
          <cell r="D263">
            <v>297983</v>
          </cell>
          <cell r="E263">
            <v>104809</v>
          </cell>
          <cell r="F263" t="str">
            <v>0</v>
          </cell>
          <cell r="G263" t="str">
            <v>0</v>
          </cell>
          <cell r="H263">
            <v>104809</v>
          </cell>
          <cell r="I263">
            <v>402792</v>
          </cell>
          <cell r="J263">
            <v>3927</v>
          </cell>
        </row>
        <row r="264">
          <cell r="C264" t="str">
            <v>BUSECK</v>
          </cell>
          <cell r="E264">
            <v>400655</v>
          </cell>
          <cell r="F264" t="str">
            <v>0</v>
          </cell>
          <cell r="G264" t="str">
            <v>0</v>
          </cell>
          <cell r="H264">
            <v>400655</v>
          </cell>
          <cell r="I264">
            <v>400655</v>
          </cell>
          <cell r="J264">
            <v>12762</v>
          </cell>
        </row>
        <row r="265">
          <cell r="C265" t="str">
            <v>TREBUR</v>
          </cell>
          <cell r="E265">
            <v>396710</v>
          </cell>
          <cell r="F265" t="str">
            <v>0</v>
          </cell>
          <cell r="G265" t="str">
            <v>0</v>
          </cell>
          <cell r="H265">
            <v>396710</v>
          </cell>
          <cell r="I265">
            <v>396710</v>
          </cell>
          <cell r="J265">
            <v>13170</v>
          </cell>
        </row>
        <row r="266">
          <cell r="C266" t="str">
            <v>MüHLTAL</v>
          </cell>
          <cell r="E266">
            <v>396653</v>
          </cell>
          <cell r="F266" t="str">
            <v>0</v>
          </cell>
          <cell r="G266" t="str">
            <v>0</v>
          </cell>
          <cell r="H266">
            <v>396653</v>
          </cell>
          <cell r="I266">
            <v>396653</v>
          </cell>
          <cell r="J266">
            <v>13863</v>
          </cell>
        </row>
        <row r="267">
          <cell r="C267" t="str">
            <v>SOLMS, STADT</v>
          </cell>
          <cell r="E267">
            <v>394480</v>
          </cell>
          <cell r="F267" t="str">
            <v>0</v>
          </cell>
          <cell r="G267" t="str">
            <v>0</v>
          </cell>
          <cell r="H267">
            <v>394480</v>
          </cell>
          <cell r="I267">
            <v>394480</v>
          </cell>
          <cell r="J267">
            <v>13497</v>
          </cell>
        </row>
        <row r="268">
          <cell r="C268" t="str">
            <v>KAUFUNGEN</v>
          </cell>
          <cell r="E268">
            <v>393330</v>
          </cell>
          <cell r="F268" t="str">
            <v>0</v>
          </cell>
          <cell r="G268" t="str">
            <v>0</v>
          </cell>
          <cell r="H268">
            <v>393330</v>
          </cell>
          <cell r="I268">
            <v>393330</v>
          </cell>
          <cell r="J268">
            <v>12436</v>
          </cell>
        </row>
        <row r="269">
          <cell r="C269" t="str">
            <v>EPPSTEIN, STADT</v>
          </cell>
          <cell r="E269">
            <v>392418</v>
          </cell>
          <cell r="F269" t="str">
            <v>0</v>
          </cell>
          <cell r="G269" t="str">
            <v>0</v>
          </cell>
          <cell r="H269">
            <v>392418</v>
          </cell>
          <cell r="I269">
            <v>392418</v>
          </cell>
          <cell r="J269">
            <v>13702</v>
          </cell>
        </row>
        <row r="270">
          <cell r="C270" t="str">
            <v>LORCH, STADT</v>
          </cell>
          <cell r="D270">
            <v>287419</v>
          </cell>
          <cell r="E270">
            <v>103621</v>
          </cell>
          <cell r="F270" t="str">
            <v>0</v>
          </cell>
          <cell r="G270" t="str">
            <v>0</v>
          </cell>
          <cell r="H270">
            <v>103621</v>
          </cell>
          <cell r="I270">
            <v>391040</v>
          </cell>
          <cell r="J270">
            <v>3986</v>
          </cell>
        </row>
        <row r="271">
          <cell r="C271" t="str">
            <v>LINDEN, STADT</v>
          </cell>
          <cell r="E271">
            <v>388687</v>
          </cell>
          <cell r="F271" t="str">
            <v>0</v>
          </cell>
          <cell r="G271" t="str">
            <v>0</v>
          </cell>
          <cell r="H271">
            <v>388687</v>
          </cell>
          <cell r="I271">
            <v>388687</v>
          </cell>
          <cell r="J271">
            <v>12764</v>
          </cell>
        </row>
        <row r="272">
          <cell r="C272" t="str">
            <v>ALLENDORF (LUMDA), STADT</v>
          </cell>
          <cell r="D272">
            <v>279320</v>
          </cell>
          <cell r="E272">
            <v>108868</v>
          </cell>
          <cell r="F272" t="str">
            <v>0</v>
          </cell>
          <cell r="G272" t="str">
            <v>0</v>
          </cell>
          <cell r="H272">
            <v>108868</v>
          </cell>
          <cell r="I272">
            <v>388188</v>
          </cell>
          <cell r="J272">
            <v>4141</v>
          </cell>
        </row>
        <row r="273">
          <cell r="C273" t="str">
            <v>SCHöNECK</v>
          </cell>
          <cell r="E273">
            <v>385093</v>
          </cell>
          <cell r="F273" t="str">
            <v>0</v>
          </cell>
          <cell r="G273" t="str">
            <v>0</v>
          </cell>
          <cell r="H273">
            <v>385093</v>
          </cell>
          <cell r="I273">
            <v>385093</v>
          </cell>
          <cell r="J273">
            <v>11926</v>
          </cell>
        </row>
        <row r="274">
          <cell r="C274" t="str">
            <v>LANGENSELBOLD, STADT</v>
          </cell>
          <cell r="E274">
            <v>384359</v>
          </cell>
          <cell r="F274" t="str">
            <v>0</v>
          </cell>
          <cell r="G274" t="str">
            <v>0</v>
          </cell>
          <cell r="H274">
            <v>384359</v>
          </cell>
          <cell r="I274">
            <v>384359</v>
          </cell>
          <cell r="J274">
            <v>13900</v>
          </cell>
        </row>
        <row r="275">
          <cell r="C275" t="str">
            <v>WETTENBERG</v>
          </cell>
          <cell r="E275">
            <v>383070</v>
          </cell>
          <cell r="F275" t="str">
            <v>0</v>
          </cell>
          <cell r="G275" t="str">
            <v>0</v>
          </cell>
          <cell r="H275">
            <v>383070</v>
          </cell>
          <cell r="I275">
            <v>383070</v>
          </cell>
          <cell r="J275">
            <v>12303</v>
          </cell>
        </row>
        <row r="276">
          <cell r="C276" t="str">
            <v>ALTENSTADT</v>
          </cell>
          <cell r="E276">
            <v>382743</v>
          </cell>
          <cell r="F276" t="str">
            <v>0</v>
          </cell>
          <cell r="G276" t="str">
            <v>0</v>
          </cell>
          <cell r="H276">
            <v>382743</v>
          </cell>
          <cell r="I276">
            <v>382743</v>
          </cell>
          <cell r="J276">
            <v>11950</v>
          </cell>
        </row>
        <row r="277">
          <cell r="C277" t="str">
            <v>GORXHEIMERTAL</v>
          </cell>
          <cell r="D277">
            <v>277480</v>
          </cell>
          <cell r="E277">
            <v>105054</v>
          </cell>
          <cell r="F277" t="str">
            <v>0</v>
          </cell>
          <cell r="G277" t="str">
            <v>0</v>
          </cell>
          <cell r="H277">
            <v>105054</v>
          </cell>
          <cell r="I277">
            <v>382534</v>
          </cell>
          <cell r="J277">
            <v>4092</v>
          </cell>
        </row>
        <row r="278">
          <cell r="C278" t="str">
            <v>MORSCHEN</v>
          </cell>
          <cell r="D278">
            <v>282856</v>
          </cell>
          <cell r="E278">
            <v>98845</v>
          </cell>
          <cell r="F278" t="str">
            <v>0</v>
          </cell>
          <cell r="G278" t="str">
            <v>0</v>
          </cell>
          <cell r="H278">
            <v>98845</v>
          </cell>
          <cell r="I278">
            <v>381701</v>
          </cell>
          <cell r="J278">
            <v>3294</v>
          </cell>
        </row>
        <row r="279">
          <cell r="C279" t="str">
            <v>KELSTERBACH, STADT</v>
          </cell>
          <cell r="E279">
            <v>381304</v>
          </cell>
          <cell r="F279" t="str">
            <v>0</v>
          </cell>
          <cell r="G279" t="str">
            <v>0</v>
          </cell>
          <cell r="H279">
            <v>381304</v>
          </cell>
          <cell r="I279">
            <v>381304</v>
          </cell>
          <cell r="J279">
            <v>16001</v>
          </cell>
        </row>
        <row r="280">
          <cell r="C280" t="str">
            <v>LANGGöNS</v>
          </cell>
          <cell r="E280">
            <v>380368</v>
          </cell>
          <cell r="F280" t="str">
            <v>0</v>
          </cell>
          <cell r="G280" t="str">
            <v>0</v>
          </cell>
          <cell r="H280">
            <v>380368</v>
          </cell>
          <cell r="I280">
            <v>380368</v>
          </cell>
          <cell r="J280">
            <v>11614</v>
          </cell>
        </row>
        <row r="281">
          <cell r="C281" t="str">
            <v>BREUNA</v>
          </cell>
          <cell r="D281">
            <v>278523</v>
          </cell>
          <cell r="E281">
            <v>99450</v>
          </cell>
          <cell r="F281" t="str">
            <v>0</v>
          </cell>
          <cell r="G281" t="str">
            <v>0</v>
          </cell>
          <cell r="H281">
            <v>99450</v>
          </cell>
          <cell r="I281">
            <v>377973</v>
          </cell>
          <cell r="J281">
            <v>3642</v>
          </cell>
        </row>
        <row r="282">
          <cell r="C282" t="str">
            <v>AßLAR, STADT</v>
          </cell>
          <cell r="E282">
            <v>376464</v>
          </cell>
          <cell r="F282" t="str">
            <v>0</v>
          </cell>
          <cell r="G282" t="str">
            <v>0</v>
          </cell>
          <cell r="H282">
            <v>376464</v>
          </cell>
          <cell r="I282">
            <v>376464</v>
          </cell>
          <cell r="J282">
            <v>13655</v>
          </cell>
        </row>
        <row r="283">
          <cell r="C283" t="str">
            <v>NEUENTAL</v>
          </cell>
          <cell r="D283">
            <v>279338</v>
          </cell>
          <cell r="E283">
            <v>95792</v>
          </cell>
          <cell r="F283" t="str">
            <v>0</v>
          </cell>
          <cell r="G283" t="str">
            <v>0</v>
          </cell>
          <cell r="H283">
            <v>95792</v>
          </cell>
          <cell r="I283">
            <v>375130</v>
          </cell>
          <cell r="J283">
            <v>3088</v>
          </cell>
        </row>
        <row r="284">
          <cell r="C284" t="str">
            <v>BROMBACHTAL</v>
          </cell>
          <cell r="D284">
            <v>271806</v>
          </cell>
          <cell r="E284">
            <v>99446</v>
          </cell>
          <cell r="F284" t="str">
            <v>0</v>
          </cell>
          <cell r="G284" t="str">
            <v>0</v>
          </cell>
          <cell r="H284">
            <v>99446</v>
          </cell>
          <cell r="I284">
            <v>371252</v>
          </cell>
          <cell r="J284">
            <v>3461</v>
          </cell>
        </row>
        <row r="285">
          <cell r="C285" t="str">
            <v>ROßDORF</v>
          </cell>
          <cell r="E285">
            <v>369808</v>
          </cell>
          <cell r="F285" t="str">
            <v>0</v>
          </cell>
          <cell r="G285" t="str">
            <v>0</v>
          </cell>
          <cell r="H285">
            <v>369808</v>
          </cell>
          <cell r="I285">
            <v>369808</v>
          </cell>
          <cell r="J285">
            <v>12443</v>
          </cell>
        </row>
        <row r="286">
          <cell r="C286" t="str">
            <v>HüTTENBERG</v>
          </cell>
          <cell r="E286">
            <v>369431</v>
          </cell>
          <cell r="F286" t="str">
            <v>0</v>
          </cell>
          <cell r="G286" t="str">
            <v>0</v>
          </cell>
          <cell r="H286">
            <v>369431</v>
          </cell>
          <cell r="I286">
            <v>369431</v>
          </cell>
          <cell r="J286">
            <v>10799</v>
          </cell>
        </row>
        <row r="287">
          <cell r="C287" t="str">
            <v>RODENBACH</v>
          </cell>
          <cell r="E287">
            <v>368576</v>
          </cell>
          <cell r="F287" t="str">
            <v>0</v>
          </cell>
          <cell r="G287" t="str">
            <v>0</v>
          </cell>
          <cell r="H287">
            <v>368576</v>
          </cell>
          <cell r="I287">
            <v>368576</v>
          </cell>
          <cell r="J287">
            <v>11144</v>
          </cell>
        </row>
        <row r="288">
          <cell r="C288" t="str">
            <v>EICHENZELL</v>
          </cell>
          <cell r="E288">
            <v>367014</v>
          </cell>
          <cell r="F288" t="str">
            <v>0</v>
          </cell>
          <cell r="G288" t="str">
            <v>0</v>
          </cell>
          <cell r="H288">
            <v>367014</v>
          </cell>
          <cell r="I288">
            <v>367014</v>
          </cell>
          <cell r="J288">
            <v>11007</v>
          </cell>
        </row>
        <row r="289">
          <cell r="C289" t="str">
            <v>BAD KARLSHAFEN, STADT</v>
          </cell>
          <cell r="D289">
            <v>267065</v>
          </cell>
          <cell r="E289">
            <v>99017</v>
          </cell>
          <cell r="F289" t="str">
            <v>0</v>
          </cell>
          <cell r="G289" t="str">
            <v>0</v>
          </cell>
          <cell r="H289">
            <v>99017</v>
          </cell>
          <cell r="I289">
            <v>366082</v>
          </cell>
          <cell r="J289">
            <v>3823</v>
          </cell>
        </row>
        <row r="290">
          <cell r="C290" t="str">
            <v>NAUHEIM</v>
          </cell>
          <cell r="E290">
            <v>364430</v>
          </cell>
          <cell r="F290" t="str">
            <v>0</v>
          </cell>
          <cell r="G290" t="str">
            <v>0</v>
          </cell>
          <cell r="H290">
            <v>364430</v>
          </cell>
          <cell r="I290">
            <v>364430</v>
          </cell>
          <cell r="J290">
            <v>10525</v>
          </cell>
        </row>
        <row r="291">
          <cell r="C291" t="str">
            <v>MüNCHHAUSEN</v>
          </cell>
          <cell r="D291">
            <v>265027</v>
          </cell>
          <cell r="E291">
            <v>98623</v>
          </cell>
          <cell r="F291" t="str">
            <v>0</v>
          </cell>
          <cell r="G291" t="str">
            <v>0</v>
          </cell>
          <cell r="H291">
            <v>98623</v>
          </cell>
          <cell r="I291">
            <v>363650</v>
          </cell>
          <cell r="J291">
            <v>3349</v>
          </cell>
        </row>
        <row r="292">
          <cell r="C292" t="str">
            <v>SCHRECKSBACH</v>
          </cell>
          <cell r="D292">
            <v>268460</v>
          </cell>
          <cell r="E292">
            <v>93932</v>
          </cell>
          <cell r="F292" t="str">
            <v>0</v>
          </cell>
          <cell r="G292" t="str">
            <v>0</v>
          </cell>
          <cell r="H292">
            <v>93932</v>
          </cell>
          <cell r="I292">
            <v>362392</v>
          </cell>
          <cell r="J292">
            <v>3078</v>
          </cell>
        </row>
        <row r="293">
          <cell r="C293" t="str">
            <v>OBERAULA</v>
          </cell>
          <cell r="D293">
            <v>267628</v>
          </cell>
          <cell r="E293">
            <v>93986</v>
          </cell>
          <cell r="F293" t="str">
            <v>0</v>
          </cell>
          <cell r="G293" t="str">
            <v>0</v>
          </cell>
          <cell r="H293">
            <v>93986</v>
          </cell>
          <cell r="I293">
            <v>361614</v>
          </cell>
          <cell r="J293">
            <v>3164</v>
          </cell>
        </row>
        <row r="294">
          <cell r="C294" t="str">
            <v>REISKIRCHEN</v>
          </cell>
          <cell r="E294">
            <v>361407</v>
          </cell>
          <cell r="F294" t="str">
            <v>0</v>
          </cell>
          <cell r="G294" t="str">
            <v>0</v>
          </cell>
          <cell r="H294">
            <v>361407</v>
          </cell>
          <cell r="I294">
            <v>361407</v>
          </cell>
          <cell r="J294">
            <v>10330</v>
          </cell>
        </row>
        <row r="295">
          <cell r="C295" t="str">
            <v>ROSBACH VOR DER HöHE, STADT</v>
          </cell>
          <cell r="E295">
            <v>361117</v>
          </cell>
          <cell r="F295" t="str">
            <v>0</v>
          </cell>
          <cell r="G295" t="str">
            <v>0</v>
          </cell>
          <cell r="H295">
            <v>361117</v>
          </cell>
          <cell r="I295">
            <v>361117</v>
          </cell>
          <cell r="J295">
            <v>12262</v>
          </cell>
        </row>
        <row r="296">
          <cell r="C296" t="str">
            <v>LIEBENAU, STADT</v>
          </cell>
          <cell r="D296">
            <v>265116</v>
          </cell>
          <cell r="E296">
            <v>95738</v>
          </cell>
          <cell r="F296" t="str">
            <v>0</v>
          </cell>
          <cell r="G296" t="str">
            <v>0</v>
          </cell>
          <cell r="H296">
            <v>95738</v>
          </cell>
          <cell r="I296">
            <v>360854</v>
          </cell>
          <cell r="J296">
            <v>3126</v>
          </cell>
        </row>
        <row r="297">
          <cell r="C297" t="str">
            <v>JOSSGRUND</v>
          </cell>
          <cell r="D297">
            <v>257061</v>
          </cell>
          <cell r="E297">
            <v>102795</v>
          </cell>
          <cell r="F297" t="str">
            <v>0</v>
          </cell>
          <cell r="G297" t="str">
            <v>0</v>
          </cell>
          <cell r="H297">
            <v>102795</v>
          </cell>
          <cell r="I297">
            <v>359856</v>
          </cell>
          <cell r="J297">
            <v>3445</v>
          </cell>
        </row>
        <row r="298">
          <cell r="C298" t="str">
            <v>Eschborn, Stadt</v>
          </cell>
          <cell r="E298">
            <v>359339</v>
          </cell>
          <cell r="F298" t="str">
            <v>0</v>
          </cell>
          <cell r="G298" t="str">
            <v>0</v>
          </cell>
          <cell r="H298">
            <v>359339</v>
          </cell>
          <cell r="I298">
            <v>359339</v>
          </cell>
          <cell r="J298">
            <v>21228</v>
          </cell>
        </row>
        <row r="299">
          <cell r="C299" t="str">
            <v>BIEBERTAL</v>
          </cell>
          <cell r="E299">
            <v>359212</v>
          </cell>
          <cell r="F299" t="str">
            <v>0</v>
          </cell>
          <cell r="G299" t="str">
            <v>0</v>
          </cell>
          <cell r="H299">
            <v>359212</v>
          </cell>
          <cell r="I299">
            <v>359212</v>
          </cell>
          <cell r="J299">
            <v>10123</v>
          </cell>
        </row>
        <row r="300">
          <cell r="C300" t="str">
            <v>EGELSBACH</v>
          </cell>
          <cell r="E300">
            <v>359158</v>
          </cell>
          <cell r="F300" t="str">
            <v>0</v>
          </cell>
          <cell r="G300" t="str">
            <v>0</v>
          </cell>
          <cell r="H300">
            <v>359158</v>
          </cell>
          <cell r="I300">
            <v>359158</v>
          </cell>
          <cell r="J300">
            <v>11589</v>
          </cell>
        </row>
        <row r="301">
          <cell r="C301" t="str">
            <v>STEINBACH (TAUNUS), STADT</v>
          </cell>
          <cell r="E301">
            <v>357582</v>
          </cell>
          <cell r="F301" t="str">
            <v>0</v>
          </cell>
          <cell r="G301" t="str">
            <v>0</v>
          </cell>
          <cell r="H301">
            <v>357582</v>
          </cell>
          <cell r="I301">
            <v>357582</v>
          </cell>
          <cell r="J301">
            <v>10536</v>
          </cell>
        </row>
        <row r="302">
          <cell r="C302" t="str">
            <v>FRANKENAU, STADT</v>
          </cell>
          <cell r="D302">
            <v>260961</v>
          </cell>
          <cell r="E302">
            <v>94647</v>
          </cell>
          <cell r="F302" t="str">
            <v>0</v>
          </cell>
          <cell r="G302" t="str">
            <v>0</v>
          </cell>
          <cell r="H302">
            <v>94647</v>
          </cell>
          <cell r="I302">
            <v>355608</v>
          </cell>
          <cell r="J302">
            <v>2930</v>
          </cell>
        </row>
        <row r="303">
          <cell r="C303" t="str">
            <v>RINGGAU</v>
          </cell>
          <cell r="D303">
            <v>261443</v>
          </cell>
          <cell r="E303">
            <v>92159</v>
          </cell>
          <cell r="F303" t="str">
            <v>0</v>
          </cell>
          <cell r="G303" t="str">
            <v>0</v>
          </cell>
          <cell r="H303">
            <v>92159</v>
          </cell>
          <cell r="I303">
            <v>353602</v>
          </cell>
          <cell r="J303">
            <v>2979</v>
          </cell>
        </row>
        <row r="304">
          <cell r="C304" t="str">
            <v>RUNKEL, STADT</v>
          </cell>
          <cell r="E304">
            <v>353510</v>
          </cell>
          <cell r="F304" t="str">
            <v>0</v>
          </cell>
          <cell r="G304" t="str">
            <v>0</v>
          </cell>
          <cell r="H304">
            <v>353510</v>
          </cell>
          <cell r="I304">
            <v>353510</v>
          </cell>
          <cell r="J304">
            <v>9477</v>
          </cell>
        </row>
        <row r="305">
          <cell r="C305" t="str">
            <v>GILSERBERG</v>
          </cell>
          <cell r="D305">
            <v>256502</v>
          </cell>
          <cell r="E305">
            <v>96237</v>
          </cell>
          <cell r="F305" t="str">
            <v>0</v>
          </cell>
          <cell r="G305" t="str">
            <v>0</v>
          </cell>
          <cell r="H305">
            <v>96237</v>
          </cell>
          <cell r="I305">
            <v>352739</v>
          </cell>
          <cell r="J305">
            <v>3079</v>
          </cell>
        </row>
        <row r="306">
          <cell r="C306" t="str">
            <v>ESCHENBURG</v>
          </cell>
          <cell r="E306">
            <v>352429</v>
          </cell>
          <cell r="F306" t="str">
            <v>0</v>
          </cell>
          <cell r="G306" t="str">
            <v>0</v>
          </cell>
          <cell r="H306">
            <v>352429</v>
          </cell>
          <cell r="I306">
            <v>352429</v>
          </cell>
          <cell r="J306">
            <v>10152</v>
          </cell>
        </row>
        <row r="307">
          <cell r="C307" t="str">
            <v>LINSENGERICHT</v>
          </cell>
          <cell r="E307">
            <v>351985</v>
          </cell>
          <cell r="F307" t="str">
            <v>0</v>
          </cell>
          <cell r="G307" t="str">
            <v>0</v>
          </cell>
          <cell r="H307">
            <v>351985</v>
          </cell>
          <cell r="I307">
            <v>351985</v>
          </cell>
          <cell r="J307">
            <v>9877</v>
          </cell>
        </row>
        <row r="308">
          <cell r="C308" t="str">
            <v>OBERWESER</v>
          </cell>
          <cell r="D308">
            <v>254508</v>
          </cell>
          <cell r="E308">
            <v>94414</v>
          </cell>
          <cell r="F308" t="str">
            <v>0</v>
          </cell>
          <cell r="G308" t="str">
            <v>0</v>
          </cell>
          <cell r="H308">
            <v>94414</v>
          </cell>
          <cell r="I308">
            <v>348922</v>
          </cell>
          <cell r="J308">
            <v>3274</v>
          </cell>
        </row>
        <row r="309">
          <cell r="C309" t="str">
            <v>FREIENSTEINAU</v>
          </cell>
          <cell r="D309">
            <v>253147</v>
          </cell>
          <cell r="E309">
            <v>95580</v>
          </cell>
          <cell r="F309" t="str">
            <v>0</v>
          </cell>
          <cell r="G309" t="str">
            <v>0</v>
          </cell>
          <cell r="H309">
            <v>95580</v>
          </cell>
          <cell r="I309">
            <v>348727</v>
          </cell>
          <cell r="J309">
            <v>3084</v>
          </cell>
        </row>
        <row r="310">
          <cell r="C310" t="str">
            <v>ANGELBURG</v>
          </cell>
          <cell r="D310">
            <v>247884</v>
          </cell>
          <cell r="E310">
            <v>98873</v>
          </cell>
          <cell r="F310" t="str">
            <v>0</v>
          </cell>
          <cell r="G310" t="str">
            <v>0</v>
          </cell>
          <cell r="H310">
            <v>98873</v>
          </cell>
          <cell r="I310">
            <v>346757</v>
          </cell>
          <cell r="J310">
            <v>3567</v>
          </cell>
        </row>
        <row r="311">
          <cell r="C311" t="str">
            <v>EHRINGSHAUSEN</v>
          </cell>
          <cell r="E311">
            <v>344203</v>
          </cell>
          <cell r="F311" t="str">
            <v>0</v>
          </cell>
          <cell r="G311" t="str">
            <v>0</v>
          </cell>
          <cell r="H311">
            <v>344203</v>
          </cell>
          <cell r="I311">
            <v>344203</v>
          </cell>
          <cell r="J311">
            <v>9314</v>
          </cell>
        </row>
        <row r="312">
          <cell r="C312" t="str">
            <v>MEIßNER</v>
          </cell>
          <cell r="D312">
            <v>249499</v>
          </cell>
          <cell r="E312">
            <v>94395</v>
          </cell>
          <cell r="F312" t="str">
            <v>0</v>
          </cell>
          <cell r="G312" t="str">
            <v>0</v>
          </cell>
          <cell r="H312">
            <v>94395</v>
          </cell>
          <cell r="I312">
            <v>343894</v>
          </cell>
          <cell r="J312">
            <v>3049</v>
          </cell>
        </row>
        <row r="313">
          <cell r="C313" t="str">
            <v>NIESTETAL</v>
          </cell>
          <cell r="E313">
            <v>342413</v>
          </cell>
          <cell r="F313" t="str">
            <v>0</v>
          </cell>
          <cell r="G313" t="str">
            <v>0</v>
          </cell>
          <cell r="H313">
            <v>342413</v>
          </cell>
          <cell r="I313">
            <v>342413</v>
          </cell>
          <cell r="J313">
            <v>11005</v>
          </cell>
        </row>
        <row r="314">
          <cell r="C314" t="str">
            <v>DIPPERZ</v>
          </cell>
          <cell r="D314">
            <v>237066</v>
          </cell>
          <cell r="E314">
            <v>101511</v>
          </cell>
          <cell r="F314" t="str">
            <v>0</v>
          </cell>
          <cell r="G314" t="str">
            <v>0</v>
          </cell>
          <cell r="H314">
            <v>101511</v>
          </cell>
          <cell r="I314">
            <v>338577</v>
          </cell>
          <cell r="J314">
            <v>3472</v>
          </cell>
        </row>
        <row r="315">
          <cell r="C315" t="str">
            <v>RIMBACH</v>
          </cell>
          <cell r="E315">
            <v>336879</v>
          </cell>
          <cell r="F315" t="str">
            <v>0</v>
          </cell>
          <cell r="G315" t="str">
            <v>0</v>
          </cell>
          <cell r="H315">
            <v>336879</v>
          </cell>
          <cell r="I315">
            <v>336879</v>
          </cell>
          <cell r="J315">
            <v>8624</v>
          </cell>
        </row>
        <row r="316">
          <cell r="C316" t="str">
            <v>NENTERSHAUSEN</v>
          </cell>
          <cell r="D316">
            <v>244717</v>
          </cell>
          <cell r="E316">
            <v>89926</v>
          </cell>
          <cell r="F316" t="str">
            <v>0</v>
          </cell>
          <cell r="G316" t="str">
            <v>0</v>
          </cell>
          <cell r="H316">
            <v>89926</v>
          </cell>
          <cell r="I316">
            <v>334643</v>
          </cell>
          <cell r="J316">
            <v>2667</v>
          </cell>
        </row>
        <row r="317">
          <cell r="C317" t="str">
            <v>NEUHOF</v>
          </cell>
          <cell r="E317">
            <v>334394</v>
          </cell>
          <cell r="F317" t="str">
            <v>0</v>
          </cell>
          <cell r="G317" t="str">
            <v>0</v>
          </cell>
          <cell r="H317">
            <v>334394</v>
          </cell>
          <cell r="I317">
            <v>334394</v>
          </cell>
          <cell r="J317">
            <v>10809</v>
          </cell>
        </row>
        <row r="318">
          <cell r="C318" t="str">
            <v>KRIFTEL</v>
          </cell>
          <cell r="E318">
            <v>333998</v>
          </cell>
          <cell r="F318" t="str">
            <v>0</v>
          </cell>
          <cell r="G318" t="str">
            <v>0</v>
          </cell>
          <cell r="H318">
            <v>333998</v>
          </cell>
          <cell r="I318">
            <v>333998</v>
          </cell>
          <cell r="J318">
            <v>11176</v>
          </cell>
        </row>
        <row r="319">
          <cell r="C319" t="str">
            <v>KIRTORF, STADT</v>
          </cell>
          <cell r="D319">
            <v>236206</v>
          </cell>
          <cell r="E319">
            <v>94441</v>
          </cell>
          <cell r="F319" t="str">
            <v>0</v>
          </cell>
          <cell r="G319" t="str">
            <v>0</v>
          </cell>
          <cell r="H319">
            <v>94441</v>
          </cell>
          <cell r="I319">
            <v>330647</v>
          </cell>
          <cell r="J319">
            <v>3213</v>
          </cell>
        </row>
        <row r="320">
          <cell r="C320" t="str">
            <v>SCHMITTEN</v>
          </cell>
          <cell r="E320">
            <v>330272</v>
          </cell>
          <cell r="F320" t="str">
            <v>0</v>
          </cell>
          <cell r="G320" t="str">
            <v>0</v>
          </cell>
          <cell r="H320">
            <v>330272</v>
          </cell>
          <cell r="I320">
            <v>330272</v>
          </cell>
          <cell r="J320">
            <v>9253</v>
          </cell>
        </row>
        <row r="321">
          <cell r="C321" t="str">
            <v>NüSTTAL</v>
          </cell>
          <cell r="D321">
            <v>236597</v>
          </cell>
          <cell r="E321">
            <v>92076</v>
          </cell>
          <cell r="F321" t="str">
            <v>0</v>
          </cell>
          <cell r="G321" t="str">
            <v>0</v>
          </cell>
          <cell r="H321">
            <v>92076</v>
          </cell>
          <cell r="I321">
            <v>328673</v>
          </cell>
          <cell r="J321">
            <v>2806</v>
          </cell>
        </row>
        <row r="322">
          <cell r="C322" t="str">
            <v>ALSBACH-HÄHNLEIN</v>
          </cell>
          <cell r="E322">
            <v>328508</v>
          </cell>
          <cell r="F322" t="str">
            <v>0</v>
          </cell>
          <cell r="G322" t="str">
            <v>0</v>
          </cell>
          <cell r="H322">
            <v>328508</v>
          </cell>
          <cell r="I322">
            <v>328508</v>
          </cell>
          <cell r="J322">
            <v>9235</v>
          </cell>
        </row>
        <row r="323">
          <cell r="C323" t="str">
            <v>HAUNECK</v>
          </cell>
          <cell r="D323">
            <v>232198</v>
          </cell>
          <cell r="E323">
            <v>96011</v>
          </cell>
          <cell r="F323" t="str">
            <v>0</v>
          </cell>
          <cell r="G323" t="str">
            <v>0</v>
          </cell>
          <cell r="H323">
            <v>96011</v>
          </cell>
          <cell r="I323">
            <v>328209</v>
          </cell>
          <cell r="J323">
            <v>3190</v>
          </cell>
        </row>
        <row r="324">
          <cell r="C324" t="str">
            <v>FULDABRüCK</v>
          </cell>
          <cell r="E324">
            <v>326740</v>
          </cell>
          <cell r="F324" t="str">
            <v>0</v>
          </cell>
          <cell r="G324" t="str">
            <v>0</v>
          </cell>
          <cell r="H324">
            <v>326740</v>
          </cell>
          <cell r="I324">
            <v>326740</v>
          </cell>
          <cell r="J324">
            <v>8780</v>
          </cell>
        </row>
        <row r="325">
          <cell r="C325" t="str">
            <v>GERNSHEIM, SCHöFFERSTADT</v>
          </cell>
          <cell r="E325">
            <v>326693</v>
          </cell>
          <cell r="F325" t="str">
            <v>0</v>
          </cell>
          <cell r="G325" t="str">
            <v>0</v>
          </cell>
          <cell r="H325">
            <v>326693</v>
          </cell>
          <cell r="I325">
            <v>326693</v>
          </cell>
          <cell r="J325">
            <v>10178</v>
          </cell>
        </row>
        <row r="326">
          <cell r="C326" t="str">
            <v>LIEDERBACH AM TAUNUS</v>
          </cell>
          <cell r="E326">
            <v>325850</v>
          </cell>
          <cell r="F326" t="str">
            <v>0</v>
          </cell>
          <cell r="G326" t="str">
            <v>0</v>
          </cell>
          <cell r="H326">
            <v>325850</v>
          </cell>
          <cell r="I326">
            <v>325850</v>
          </cell>
          <cell r="J326">
            <v>8877</v>
          </cell>
        </row>
        <row r="327">
          <cell r="C327" t="str">
            <v>ELZ</v>
          </cell>
          <cell r="E327">
            <v>322874</v>
          </cell>
          <cell r="F327" t="str">
            <v>0</v>
          </cell>
          <cell r="G327" t="str">
            <v>0</v>
          </cell>
          <cell r="H327">
            <v>322874</v>
          </cell>
          <cell r="I327">
            <v>322874</v>
          </cell>
          <cell r="J327">
            <v>8188</v>
          </cell>
        </row>
        <row r="328">
          <cell r="C328" t="str">
            <v>LAHNAU</v>
          </cell>
          <cell r="E328">
            <v>322212</v>
          </cell>
          <cell r="F328" t="str">
            <v>0</v>
          </cell>
          <cell r="G328" t="str">
            <v>0</v>
          </cell>
          <cell r="H328">
            <v>322212</v>
          </cell>
          <cell r="I328">
            <v>322212</v>
          </cell>
          <cell r="J328">
            <v>8197</v>
          </cell>
        </row>
        <row r="329">
          <cell r="C329" t="str">
            <v>HOHENRODA</v>
          </cell>
          <cell r="D329">
            <v>229288</v>
          </cell>
          <cell r="E329">
            <v>92627</v>
          </cell>
          <cell r="F329" t="str">
            <v>0</v>
          </cell>
          <cell r="G329" t="str">
            <v>0</v>
          </cell>
          <cell r="H329">
            <v>92627</v>
          </cell>
          <cell r="I329">
            <v>321915</v>
          </cell>
          <cell r="J329">
            <v>3126</v>
          </cell>
        </row>
        <row r="330">
          <cell r="C330" t="str">
            <v>GEDERN, STADT</v>
          </cell>
          <cell r="E330">
            <v>318537</v>
          </cell>
          <cell r="F330" t="str">
            <v>0</v>
          </cell>
          <cell r="G330" t="str">
            <v>0</v>
          </cell>
          <cell r="H330">
            <v>318537</v>
          </cell>
          <cell r="I330">
            <v>318537</v>
          </cell>
          <cell r="J330">
            <v>7441</v>
          </cell>
        </row>
        <row r="331">
          <cell r="C331" t="str">
            <v>HAUNETAL</v>
          </cell>
          <cell r="D331">
            <v>225815</v>
          </cell>
          <cell r="E331">
            <v>92458</v>
          </cell>
          <cell r="F331" t="str">
            <v>0</v>
          </cell>
          <cell r="G331" t="str">
            <v>0</v>
          </cell>
          <cell r="H331">
            <v>92458</v>
          </cell>
          <cell r="I331">
            <v>318273</v>
          </cell>
          <cell r="J331">
            <v>2954</v>
          </cell>
        </row>
        <row r="332">
          <cell r="C332" t="str">
            <v>HERLESHAUSEN</v>
          </cell>
          <cell r="D332">
            <v>227351</v>
          </cell>
          <cell r="E332">
            <v>90584</v>
          </cell>
          <cell r="F332" t="str">
            <v>0</v>
          </cell>
          <cell r="G332" t="str">
            <v>0</v>
          </cell>
          <cell r="H332">
            <v>90584</v>
          </cell>
          <cell r="I332">
            <v>317935</v>
          </cell>
          <cell r="J332">
            <v>2795</v>
          </cell>
        </row>
        <row r="333">
          <cell r="C333" t="str">
            <v>HOMBERG (OHM), STADT</v>
          </cell>
          <cell r="E333">
            <v>313420</v>
          </cell>
          <cell r="F333">
            <v>0</v>
          </cell>
          <cell r="G333" t="str">
            <v>0</v>
          </cell>
          <cell r="H333">
            <v>313420</v>
          </cell>
          <cell r="I333">
            <v>313420</v>
          </cell>
          <cell r="J333">
            <v>7423</v>
          </cell>
        </row>
        <row r="334">
          <cell r="C334" t="str">
            <v>WEHRHEIM</v>
          </cell>
          <cell r="E334">
            <v>309106</v>
          </cell>
          <cell r="F334" t="str">
            <v>0</v>
          </cell>
          <cell r="G334" t="str">
            <v>0</v>
          </cell>
          <cell r="H334">
            <v>309106</v>
          </cell>
          <cell r="I334">
            <v>309106</v>
          </cell>
          <cell r="J334">
            <v>9405</v>
          </cell>
        </row>
        <row r="335">
          <cell r="C335" t="str">
            <v>SCHWALMTAL</v>
          </cell>
          <cell r="D335">
            <v>214932</v>
          </cell>
          <cell r="E335">
            <v>90070</v>
          </cell>
          <cell r="F335" t="str">
            <v>0</v>
          </cell>
          <cell r="G335" t="str">
            <v>0</v>
          </cell>
          <cell r="H335">
            <v>90070</v>
          </cell>
          <cell r="I335">
            <v>305002</v>
          </cell>
          <cell r="J335">
            <v>2787</v>
          </cell>
        </row>
        <row r="336">
          <cell r="C336" t="str">
            <v>JESBERG</v>
          </cell>
          <cell r="D336">
            <v>216754</v>
          </cell>
          <cell r="E336">
            <v>85494</v>
          </cell>
          <cell r="F336" t="str">
            <v>0</v>
          </cell>
          <cell r="G336" t="str">
            <v>0</v>
          </cell>
          <cell r="H336">
            <v>85494</v>
          </cell>
          <cell r="I336">
            <v>302248</v>
          </cell>
          <cell r="J336">
            <v>2332</v>
          </cell>
        </row>
        <row r="337">
          <cell r="C337" t="str">
            <v>BIBLIS</v>
          </cell>
          <cell r="E337">
            <v>301538</v>
          </cell>
          <cell r="F337" t="str">
            <v>0</v>
          </cell>
          <cell r="G337" t="str">
            <v>0</v>
          </cell>
          <cell r="H337">
            <v>301538</v>
          </cell>
          <cell r="I337">
            <v>301538</v>
          </cell>
          <cell r="J337">
            <v>8978</v>
          </cell>
        </row>
        <row r="338">
          <cell r="C338" t="str">
            <v>GEMüNDEN (FELDA)</v>
          </cell>
          <cell r="D338">
            <v>212557</v>
          </cell>
          <cell r="E338">
            <v>87889</v>
          </cell>
          <cell r="F338" t="str">
            <v>0</v>
          </cell>
          <cell r="G338" t="str">
            <v>0</v>
          </cell>
          <cell r="H338">
            <v>87889</v>
          </cell>
          <cell r="I338">
            <v>300446</v>
          </cell>
          <cell r="J338">
            <v>2774</v>
          </cell>
        </row>
        <row r="339">
          <cell r="C339" t="str">
            <v>SIEGBACH</v>
          </cell>
          <cell r="D339">
            <v>211023</v>
          </cell>
          <cell r="E339">
            <v>88522</v>
          </cell>
          <cell r="F339" t="str">
            <v>0</v>
          </cell>
          <cell r="G339" t="str">
            <v>0</v>
          </cell>
          <cell r="H339">
            <v>88522</v>
          </cell>
          <cell r="I339">
            <v>299545</v>
          </cell>
          <cell r="J339">
            <v>2636</v>
          </cell>
        </row>
        <row r="340">
          <cell r="C340" t="str">
            <v>OTTRAU</v>
          </cell>
          <cell r="D340">
            <v>215811</v>
          </cell>
          <cell r="E340">
            <v>82719</v>
          </cell>
          <cell r="F340" t="str">
            <v>0</v>
          </cell>
          <cell r="G340" t="str">
            <v>0</v>
          </cell>
          <cell r="H340">
            <v>82719</v>
          </cell>
          <cell r="I340">
            <v>298530</v>
          </cell>
          <cell r="J340">
            <v>2264</v>
          </cell>
        </row>
        <row r="341">
          <cell r="C341" t="str">
            <v>GLAUBURG</v>
          </cell>
          <cell r="D341">
            <v>205459</v>
          </cell>
          <cell r="E341">
            <v>92207</v>
          </cell>
          <cell r="F341" t="str">
            <v>0</v>
          </cell>
          <cell r="G341" t="str">
            <v>0</v>
          </cell>
          <cell r="H341">
            <v>92207</v>
          </cell>
          <cell r="I341">
            <v>297666</v>
          </cell>
          <cell r="J341">
            <v>3047</v>
          </cell>
        </row>
        <row r="342">
          <cell r="C342" t="str">
            <v>ROMROD, STADT</v>
          </cell>
          <cell r="D342">
            <v>206097</v>
          </cell>
          <cell r="E342">
            <v>88870</v>
          </cell>
          <cell r="F342" t="str">
            <v>0</v>
          </cell>
          <cell r="G342" t="str">
            <v>0</v>
          </cell>
          <cell r="H342">
            <v>88870</v>
          </cell>
          <cell r="I342">
            <v>294967</v>
          </cell>
          <cell r="J342">
            <v>2729</v>
          </cell>
        </row>
        <row r="343">
          <cell r="C343" t="str">
            <v>HIRZENHAIN</v>
          </cell>
          <cell r="D343">
            <v>203349</v>
          </cell>
          <cell r="E343">
            <v>88932</v>
          </cell>
          <cell r="F343" t="str">
            <v>0</v>
          </cell>
          <cell r="G343" t="str">
            <v>0</v>
          </cell>
          <cell r="H343">
            <v>88932</v>
          </cell>
          <cell r="I343">
            <v>292281</v>
          </cell>
          <cell r="J343">
            <v>2834</v>
          </cell>
        </row>
        <row r="344">
          <cell r="C344" t="str">
            <v>FELDATAL</v>
          </cell>
          <cell r="D344">
            <v>206469</v>
          </cell>
          <cell r="E344">
            <v>84640</v>
          </cell>
          <cell r="F344" t="str">
            <v>0</v>
          </cell>
          <cell r="G344" t="str">
            <v>0</v>
          </cell>
          <cell r="H344">
            <v>84640</v>
          </cell>
          <cell r="I344">
            <v>291109</v>
          </cell>
          <cell r="J344">
            <v>2499</v>
          </cell>
        </row>
        <row r="345">
          <cell r="C345" t="str">
            <v>EHRENBERG (RHöN)</v>
          </cell>
          <cell r="D345">
            <v>195005</v>
          </cell>
          <cell r="E345">
            <v>86167</v>
          </cell>
          <cell r="F345" t="str">
            <v>0</v>
          </cell>
          <cell r="G345" t="str">
            <v>0</v>
          </cell>
          <cell r="H345">
            <v>86167</v>
          </cell>
          <cell r="I345">
            <v>281172</v>
          </cell>
          <cell r="J345">
            <v>2615</v>
          </cell>
        </row>
        <row r="346">
          <cell r="C346" t="str">
            <v>RONSHAUSEN</v>
          </cell>
          <cell r="D346">
            <v>194992</v>
          </cell>
          <cell r="E346">
            <v>82734</v>
          </cell>
          <cell r="F346" t="str">
            <v>0</v>
          </cell>
          <cell r="G346" t="str">
            <v>0</v>
          </cell>
          <cell r="H346">
            <v>82734</v>
          </cell>
          <cell r="I346">
            <v>277726</v>
          </cell>
          <cell r="J346">
            <v>2298</v>
          </cell>
        </row>
        <row r="347">
          <cell r="C347" t="str">
            <v>FISCHBACHTAL</v>
          </cell>
          <cell r="D347">
            <v>187154</v>
          </cell>
          <cell r="E347">
            <v>84482</v>
          </cell>
          <cell r="F347" t="str">
            <v>0</v>
          </cell>
          <cell r="G347" t="str">
            <v>0</v>
          </cell>
          <cell r="H347">
            <v>84482</v>
          </cell>
          <cell r="I347">
            <v>271636</v>
          </cell>
          <cell r="J347">
            <v>2630</v>
          </cell>
        </row>
        <row r="348">
          <cell r="C348" t="str">
            <v>WAHLSBURG</v>
          </cell>
          <cell r="D348">
            <v>191307</v>
          </cell>
          <cell r="E348">
            <v>79933</v>
          </cell>
          <cell r="F348" t="str">
            <v>0</v>
          </cell>
          <cell r="G348" t="str">
            <v>0</v>
          </cell>
          <cell r="H348">
            <v>79933</v>
          </cell>
          <cell r="I348">
            <v>271240</v>
          </cell>
          <cell r="J348">
            <v>2051</v>
          </cell>
        </row>
        <row r="349">
          <cell r="C349" t="str">
            <v>WOHRATAL</v>
          </cell>
          <cell r="D349">
            <v>185512</v>
          </cell>
          <cell r="E349">
            <v>83492</v>
          </cell>
          <cell r="F349" t="str">
            <v>0</v>
          </cell>
          <cell r="G349" t="str">
            <v>0</v>
          </cell>
          <cell r="H349">
            <v>83492</v>
          </cell>
          <cell r="I349">
            <v>269004</v>
          </cell>
          <cell r="J349">
            <v>2270</v>
          </cell>
        </row>
        <row r="350">
          <cell r="C350" t="str">
            <v>FLöRSBACHTAL</v>
          </cell>
          <cell r="D350">
            <v>182839</v>
          </cell>
          <cell r="E350">
            <v>83999</v>
          </cell>
          <cell r="F350" t="str">
            <v>0</v>
          </cell>
          <cell r="G350" t="str">
            <v>0</v>
          </cell>
          <cell r="H350">
            <v>83999</v>
          </cell>
          <cell r="I350">
            <v>266838</v>
          </cell>
          <cell r="J350">
            <v>2340</v>
          </cell>
        </row>
        <row r="351">
          <cell r="C351" t="str">
            <v>POPPENHAUSEN (WASSERKUPPE)</v>
          </cell>
          <cell r="D351">
            <v>173422</v>
          </cell>
          <cell r="E351">
            <v>88521</v>
          </cell>
          <cell r="F351" t="str">
            <v>0</v>
          </cell>
          <cell r="G351" t="str">
            <v>0</v>
          </cell>
          <cell r="H351">
            <v>88521</v>
          </cell>
          <cell r="I351">
            <v>261943</v>
          </cell>
          <cell r="J351">
            <v>2593</v>
          </cell>
        </row>
        <row r="352">
          <cell r="C352" t="str">
            <v>GREBENAU, STADT</v>
          </cell>
          <cell r="D352">
            <v>176006</v>
          </cell>
          <cell r="E352">
            <v>82500</v>
          </cell>
          <cell r="F352" t="str">
            <v>0</v>
          </cell>
          <cell r="G352" t="str">
            <v>0</v>
          </cell>
          <cell r="H352">
            <v>82500</v>
          </cell>
          <cell r="I352">
            <v>258506</v>
          </cell>
          <cell r="J352">
            <v>2401</v>
          </cell>
        </row>
        <row r="353">
          <cell r="C353" t="str">
            <v>LAUTERTAL (VOGELSBERG)</v>
          </cell>
          <cell r="D353">
            <v>176302</v>
          </cell>
          <cell r="E353">
            <v>81740</v>
          </cell>
          <cell r="F353" t="str">
            <v>0</v>
          </cell>
          <cell r="G353" t="str">
            <v>0</v>
          </cell>
          <cell r="H353">
            <v>81740</v>
          </cell>
          <cell r="I353">
            <v>258042</v>
          </cell>
          <cell r="J353">
            <v>2334</v>
          </cell>
        </row>
        <row r="354">
          <cell r="C354" t="str">
            <v>ELBTAL</v>
          </cell>
          <cell r="D354">
            <v>168319</v>
          </cell>
          <cell r="E354">
            <v>84486</v>
          </cell>
          <cell r="F354" t="str">
            <v>0</v>
          </cell>
          <cell r="G354" t="str">
            <v>0</v>
          </cell>
          <cell r="H354">
            <v>84486</v>
          </cell>
          <cell r="I354">
            <v>252805</v>
          </cell>
          <cell r="J354">
            <v>2444</v>
          </cell>
        </row>
        <row r="355">
          <cell r="C355" t="str">
            <v>ROTHENBERG</v>
          </cell>
          <cell r="D355">
            <v>169843</v>
          </cell>
          <cell r="E355">
            <v>81647</v>
          </cell>
          <cell r="F355" t="str">
            <v>0</v>
          </cell>
          <cell r="G355" t="str">
            <v>0</v>
          </cell>
          <cell r="H355">
            <v>81647</v>
          </cell>
          <cell r="I355">
            <v>251490</v>
          </cell>
          <cell r="J355">
            <v>2246</v>
          </cell>
        </row>
        <row r="356">
          <cell r="C356" t="str">
            <v>ROSENTHAL, STADT</v>
          </cell>
          <cell r="D356">
            <v>161893</v>
          </cell>
          <cell r="E356">
            <v>81300</v>
          </cell>
          <cell r="F356" t="str">
            <v>0</v>
          </cell>
          <cell r="G356" t="str">
            <v>0</v>
          </cell>
          <cell r="H356">
            <v>81300</v>
          </cell>
          <cell r="I356">
            <v>243193</v>
          </cell>
          <cell r="J356">
            <v>2215</v>
          </cell>
        </row>
        <row r="357">
          <cell r="C357" t="str">
            <v>ANTRIFTTAL</v>
          </cell>
          <cell r="D357">
            <v>157664</v>
          </cell>
          <cell r="E357">
            <v>79787</v>
          </cell>
          <cell r="F357" t="str">
            <v>0</v>
          </cell>
          <cell r="G357" t="str">
            <v>0</v>
          </cell>
          <cell r="H357">
            <v>79787</v>
          </cell>
          <cell r="I357">
            <v>237451</v>
          </cell>
          <cell r="J357">
            <v>1904</v>
          </cell>
        </row>
        <row r="358">
          <cell r="C358" t="str">
            <v>BREITENBACH AM HERZBERG</v>
          </cell>
          <cell r="D358">
            <v>155971</v>
          </cell>
          <cell r="E358">
            <v>76878</v>
          </cell>
          <cell r="F358" t="str">
            <v>0</v>
          </cell>
          <cell r="G358" t="str">
            <v>0</v>
          </cell>
          <cell r="H358">
            <v>76878</v>
          </cell>
          <cell r="I358">
            <v>232849</v>
          </cell>
          <cell r="J358">
            <v>1752</v>
          </cell>
        </row>
        <row r="359">
          <cell r="C359" t="str">
            <v>NEU-EICHENBERG</v>
          </cell>
          <cell r="D359">
            <v>149540</v>
          </cell>
          <cell r="E359">
            <v>76240</v>
          </cell>
          <cell r="F359" t="str">
            <v>0</v>
          </cell>
          <cell r="G359" t="str">
            <v>0</v>
          </cell>
          <cell r="H359">
            <v>76240</v>
          </cell>
          <cell r="I359">
            <v>225780</v>
          </cell>
          <cell r="J359">
            <v>1839</v>
          </cell>
        </row>
        <row r="360">
          <cell r="C360" t="str">
            <v>NIESTE</v>
          </cell>
          <cell r="D360">
            <v>128693</v>
          </cell>
          <cell r="E360">
            <v>73060</v>
          </cell>
          <cell r="F360" t="str">
            <v>0</v>
          </cell>
          <cell r="G360" t="str">
            <v>0</v>
          </cell>
          <cell r="H360">
            <v>73060</v>
          </cell>
          <cell r="I360">
            <v>201753</v>
          </cell>
          <cell r="J360">
            <v>1942</v>
          </cell>
        </row>
        <row r="361">
          <cell r="C361" t="str">
            <v>CORNBERG</v>
          </cell>
          <cell r="D361">
            <v>126743</v>
          </cell>
          <cell r="E361">
            <v>69716</v>
          </cell>
          <cell r="F361" t="str">
            <v>0</v>
          </cell>
          <cell r="G361" t="str">
            <v>0</v>
          </cell>
          <cell r="H361">
            <v>69716</v>
          </cell>
          <cell r="I361">
            <v>196459</v>
          </cell>
          <cell r="J361">
            <v>1413</v>
          </cell>
        </row>
        <row r="362">
          <cell r="C362" t="str">
            <v>SULZBACH (TAUNUS)</v>
          </cell>
          <cell r="E362">
            <v>195704</v>
          </cell>
          <cell r="F362" t="str">
            <v>0</v>
          </cell>
          <cell r="G362" t="str">
            <v>0</v>
          </cell>
          <cell r="H362">
            <v>195704</v>
          </cell>
          <cell r="I362">
            <v>195704</v>
          </cell>
          <cell r="J362">
            <v>8881</v>
          </cell>
        </row>
        <row r="363">
          <cell r="C363" t="str">
            <v>LAUTERTAL (ODENWALD)</v>
          </cell>
          <cell r="E363">
            <v>193712</v>
          </cell>
          <cell r="F363" t="str">
            <v>0</v>
          </cell>
          <cell r="G363" t="str">
            <v>0</v>
          </cell>
          <cell r="H363">
            <v>193712</v>
          </cell>
          <cell r="I363">
            <v>193712</v>
          </cell>
          <cell r="J363">
            <v>7241</v>
          </cell>
        </row>
        <row r="364">
          <cell r="C364" t="str">
            <v>HASSELROTH</v>
          </cell>
          <cell r="E364">
            <v>193506</v>
          </cell>
          <cell r="F364" t="str">
            <v>0</v>
          </cell>
          <cell r="G364" t="str">
            <v>0</v>
          </cell>
          <cell r="H364">
            <v>193506</v>
          </cell>
          <cell r="I364">
            <v>193506</v>
          </cell>
          <cell r="J364">
            <v>7377</v>
          </cell>
        </row>
        <row r="365">
          <cell r="C365" t="str">
            <v>WEIMAR (LAHN)</v>
          </cell>
          <cell r="E365">
            <v>191806</v>
          </cell>
          <cell r="F365" t="str">
            <v>0</v>
          </cell>
          <cell r="G365" t="str">
            <v>0</v>
          </cell>
          <cell r="H365">
            <v>191806</v>
          </cell>
          <cell r="I365">
            <v>191806</v>
          </cell>
          <cell r="J365">
            <v>7079</v>
          </cell>
        </row>
        <row r="366">
          <cell r="C366" t="str">
            <v>GREIFENSTEIN</v>
          </cell>
          <cell r="E366">
            <v>189946</v>
          </cell>
          <cell r="F366" t="str">
            <v>0</v>
          </cell>
          <cell r="G366" t="str">
            <v>0</v>
          </cell>
          <cell r="H366">
            <v>189946</v>
          </cell>
          <cell r="I366">
            <v>189946</v>
          </cell>
          <cell r="J366">
            <v>6841</v>
          </cell>
        </row>
        <row r="367">
          <cell r="C367" t="str">
            <v>VOLKMARSEN, STADT</v>
          </cell>
          <cell r="E367">
            <v>189195</v>
          </cell>
          <cell r="F367" t="str">
            <v>0</v>
          </cell>
          <cell r="G367" t="str">
            <v>0</v>
          </cell>
          <cell r="H367">
            <v>189195</v>
          </cell>
          <cell r="I367">
            <v>189195</v>
          </cell>
          <cell r="J367">
            <v>6871</v>
          </cell>
        </row>
        <row r="368">
          <cell r="C368" t="str">
            <v>CöLBE</v>
          </cell>
          <cell r="E368">
            <v>188254</v>
          </cell>
          <cell r="F368" t="str">
            <v>0</v>
          </cell>
          <cell r="G368" t="str">
            <v>0</v>
          </cell>
          <cell r="H368">
            <v>188254</v>
          </cell>
          <cell r="I368">
            <v>188254</v>
          </cell>
          <cell r="J368">
            <v>6690</v>
          </cell>
        </row>
        <row r="369">
          <cell r="C369" t="str">
            <v>REICHELSHEIM (WETTERAU), STADT</v>
          </cell>
          <cell r="E369">
            <v>187436</v>
          </cell>
          <cell r="F369" t="str">
            <v>0</v>
          </cell>
          <cell r="G369" t="str">
            <v>0</v>
          </cell>
          <cell r="H369">
            <v>187436</v>
          </cell>
          <cell r="I369">
            <v>187436</v>
          </cell>
          <cell r="J369">
            <v>6809</v>
          </cell>
        </row>
        <row r="370">
          <cell r="C370" t="str">
            <v>Eiterfeld, Marktgemeinde</v>
          </cell>
          <cell r="E370">
            <v>187402</v>
          </cell>
          <cell r="F370" t="str">
            <v>0</v>
          </cell>
          <cell r="G370" t="str">
            <v>0</v>
          </cell>
          <cell r="H370">
            <v>187402</v>
          </cell>
          <cell r="I370">
            <v>187402</v>
          </cell>
          <cell r="J370">
            <v>7050</v>
          </cell>
        </row>
        <row r="371">
          <cell r="C371" t="str">
            <v>BIEBERGEMüND</v>
          </cell>
          <cell r="E371">
            <v>187229</v>
          </cell>
          <cell r="F371" t="str">
            <v>0</v>
          </cell>
          <cell r="G371" t="str">
            <v>0</v>
          </cell>
          <cell r="H371">
            <v>187229</v>
          </cell>
          <cell r="I371">
            <v>187229</v>
          </cell>
          <cell r="J371">
            <v>8401</v>
          </cell>
        </row>
        <row r="372">
          <cell r="C372" t="str">
            <v>BREUBERG, STADT</v>
          </cell>
          <cell r="E372">
            <v>185991</v>
          </cell>
          <cell r="F372" t="str">
            <v>0</v>
          </cell>
          <cell r="G372" t="str">
            <v>0</v>
          </cell>
          <cell r="H372">
            <v>185991</v>
          </cell>
          <cell r="I372">
            <v>185991</v>
          </cell>
          <cell r="J372">
            <v>7413</v>
          </cell>
        </row>
        <row r="373">
          <cell r="C373" t="str">
            <v>BRECHEN</v>
          </cell>
          <cell r="E373">
            <v>184569</v>
          </cell>
          <cell r="F373" t="str">
            <v>0</v>
          </cell>
          <cell r="G373" t="str">
            <v>0</v>
          </cell>
          <cell r="H373">
            <v>184569</v>
          </cell>
          <cell r="I373">
            <v>184569</v>
          </cell>
          <cell r="J373">
            <v>6493</v>
          </cell>
        </row>
        <row r="374">
          <cell r="C374" t="str">
            <v>SINN</v>
          </cell>
          <cell r="E374">
            <v>184225</v>
          </cell>
          <cell r="F374" t="str">
            <v>0</v>
          </cell>
          <cell r="G374" t="str">
            <v>0</v>
          </cell>
          <cell r="H374">
            <v>184225</v>
          </cell>
          <cell r="I374">
            <v>184225</v>
          </cell>
          <cell r="J374">
            <v>6444</v>
          </cell>
        </row>
        <row r="375">
          <cell r="C375" t="str">
            <v>ZWINGENBERG, STADT</v>
          </cell>
          <cell r="E375">
            <v>184208</v>
          </cell>
          <cell r="F375" t="str">
            <v>0</v>
          </cell>
          <cell r="G375" t="str">
            <v>0</v>
          </cell>
          <cell r="H375">
            <v>184208</v>
          </cell>
          <cell r="I375">
            <v>184208</v>
          </cell>
          <cell r="J375">
            <v>7031</v>
          </cell>
        </row>
        <row r="376">
          <cell r="C376" t="str">
            <v>OTZBERG</v>
          </cell>
          <cell r="E376">
            <v>182529</v>
          </cell>
          <cell r="F376" t="str">
            <v>0</v>
          </cell>
          <cell r="G376" t="str">
            <v>0</v>
          </cell>
          <cell r="H376">
            <v>182529</v>
          </cell>
          <cell r="I376">
            <v>182529</v>
          </cell>
          <cell r="J376">
            <v>6437</v>
          </cell>
        </row>
        <row r="377">
          <cell r="C377" t="str">
            <v>HEUCHELHEIM</v>
          </cell>
          <cell r="E377">
            <v>182503</v>
          </cell>
          <cell r="F377" t="str">
            <v>0</v>
          </cell>
          <cell r="G377" t="str">
            <v>0</v>
          </cell>
          <cell r="H377">
            <v>182503</v>
          </cell>
          <cell r="I377">
            <v>182503</v>
          </cell>
          <cell r="J377">
            <v>7599</v>
          </cell>
        </row>
        <row r="378">
          <cell r="C378" t="str">
            <v>BREIDENBACH</v>
          </cell>
          <cell r="E378">
            <v>181772</v>
          </cell>
          <cell r="F378" t="str">
            <v>0</v>
          </cell>
          <cell r="G378" t="str">
            <v>0</v>
          </cell>
          <cell r="H378">
            <v>181772</v>
          </cell>
          <cell r="I378">
            <v>181772</v>
          </cell>
          <cell r="J378">
            <v>6832</v>
          </cell>
        </row>
        <row r="379">
          <cell r="C379" t="str">
            <v>Burghaun, Marktgemeinde</v>
          </cell>
          <cell r="E379">
            <v>181674</v>
          </cell>
          <cell r="F379" t="str">
            <v>0</v>
          </cell>
          <cell r="G379" t="str">
            <v>0</v>
          </cell>
          <cell r="H379">
            <v>181674</v>
          </cell>
          <cell r="I379">
            <v>181674</v>
          </cell>
          <cell r="J379">
            <v>6381</v>
          </cell>
        </row>
        <row r="380">
          <cell r="C380" t="str">
            <v>BIRSTEIN</v>
          </cell>
          <cell r="E380">
            <v>181637</v>
          </cell>
          <cell r="F380" t="str">
            <v>0</v>
          </cell>
          <cell r="G380" t="str">
            <v>0</v>
          </cell>
          <cell r="H380">
            <v>181637</v>
          </cell>
          <cell r="I380">
            <v>181637</v>
          </cell>
          <cell r="J380">
            <v>6266</v>
          </cell>
        </row>
        <row r="381">
          <cell r="C381" t="str">
            <v>WöLLSTADT</v>
          </cell>
          <cell r="E381">
            <v>179247</v>
          </cell>
          <cell r="F381" t="str">
            <v>0</v>
          </cell>
          <cell r="G381" t="str">
            <v>0</v>
          </cell>
          <cell r="H381">
            <v>179247</v>
          </cell>
          <cell r="I381">
            <v>179247</v>
          </cell>
          <cell r="J381">
            <v>6323</v>
          </cell>
        </row>
        <row r="382">
          <cell r="C382" t="str">
            <v>WEILROD</v>
          </cell>
          <cell r="E382">
            <v>179230</v>
          </cell>
          <cell r="F382" t="str">
            <v>0</v>
          </cell>
          <cell r="G382" t="str">
            <v>0</v>
          </cell>
          <cell r="H382">
            <v>179230</v>
          </cell>
          <cell r="I382">
            <v>179230</v>
          </cell>
          <cell r="J382">
            <v>6547</v>
          </cell>
        </row>
        <row r="383">
          <cell r="C383" t="str">
            <v>EINHAUSEN</v>
          </cell>
          <cell r="E383">
            <v>178915</v>
          </cell>
          <cell r="F383" t="str">
            <v>0</v>
          </cell>
          <cell r="G383" t="str">
            <v>0</v>
          </cell>
          <cell r="H383">
            <v>178915</v>
          </cell>
          <cell r="I383">
            <v>178915</v>
          </cell>
          <cell r="J383">
            <v>6357</v>
          </cell>
        </row>
        <row r="384">
          <cell r="C384" t="str">
            <v>HOHENSTEIN</v>
          </cell>
          <cell r="E384">
            <v>178777</v>
          </cell>
          <cell r="F384" t="str">
            <v>0</v>
          </cell>
          <cell r="G384" t="str">
            <v>0</v>
          </cell>
          <cell r="H384">
            <v>178777</v>
          </cell>
          <cell r="I384">
            <v>178777</v>
          </cell>
          <cell r="J384">
            <v>6218</v>
          </cell>
        </row>
        <row r="385">
          <cell r="C385" t="str">
            <v>FERNWALD</v>
          </cell>
          <cell r="E385">
            <v>177925</v>
          </cell>
          <cell r="F385" t="str">
            <v>0</v>
          </cell>
          <cell r="G385" t="str">
            <v>0</v>
          </cell>
          <cell r="H385">
            <v>177925</v>
          </cell>
          <cell r="I385">
            <v>177925</v>
          </cell>
          <cell r="J385">
            <v>6631</v>
          </cell>
        </row>
        <row r="386">
          <cell r="C386" t="str">
            <v>SCHLANGENBAD</v>
          </cell>
          <cell r="E386">
            <v>177844</v>
          </cell>
          <cell r="F386" t="str">
            <v>0</v>
          </cell>
          <cell r="G386" t="str">
            <v>0</v>
          </cell>
          <cell r="H386">
            <v>177844</v>
          </cell>
          <cell r="I386">
            <v>177844</v>
          </cell>
          <cell r="J386">
            <v>6423</v>
          </cell>
        </row>
        <row r="387">
          <cell r="C387" t="str">
            <v>AARBERGEN</v>
          </cell>
          <cell r="E387">
            <v>177364</v>
          </cell>
          <cell r="F387" t="str">
            <v>0</v>
          </cell>
          <cell r="G387" t="str">
            <v>0</v>
          </cell>
          <cell r="H387">
            <v>177364</v>
          </cell>
          <cell r="I387">
            <v>177364</v>
          </cell>
          <cell r="J387">
            <v>6013</v>
          </cell>
        </row>
        <row r="388">
          <cell r="C388" t="str">
            <v>EPPERTSHAUSEN</v>
          </cell>
          <cell r="E388">
            <v>175233</v>
          </cell>
          <cell r="F388" t="str">
            <v>0</v>
          </cell>
          <cell r="G388" t="str">
            <v>0</v>
          </cell>
          <cell r="H388">
            <v>175233</v>
          </cell>
          <cell r="I388">
            <v>175233</v>
          </cell>
          <cell r="J388">
            <v>6219</v>
          </cell>
        </row>
        <row r="389">
          <cell r="C389" t="str">
            <v>WEIßENBORN</v>
          </cell>
          <cell r="D389">
            <v>108310</v>
          </cell>
          <cell r="E389">
            <v>66734</v>
          </cell>
          <cell r="F389" t="str">
            <v>0</v>
          </cell>
          <cell r="G389" t="str">
            <v>0</v>
          </cell>
          <cell r="H389">
            <v>66734</v>
          </cell>
          <cell r="I389">
            <v>175044</v>
          </cell>
          <cell r="J389">
            <v>1044</v>
          </cell>
        </row>
        <row r="390">
          <cell r="C390" t="str">
            <v>STOCKSTADT AM RHEIN</v>
          </cell>
          <cell r="E390">
            <v>174969</v>
          </cell>
          <cell r="F390" t="str">
            <v>0</v>
          </cell>
          <cell r="G390" t="str">
            <v>0</v>
          </cell>
          <cell r="H390">
            <v>174969</v>
          </cell>
          <cell r="I390">
            <v>174969</v>
          </cell>
          <cell r="J390">
            <v>5924</v>
          </cell>
        </row>
        <row r="391">
          <cell r="C391" t="str">
            <v>SPANGENBERG, LIEBENBACHSTADT</v>
          </cell>
          <cell r="E391">
            <v>174203</v>
          </cell>
          <cell r="F391" t="str">
            <v>0</v>
          </cell>
          <cell r="G391" t="str">
            <v>0</v>
          </cell>
          <cell r="H391">
            <v>174203</v>
          </cell>
          <cell r="I391">
            <v>174203</v>
          </cell>
          <cell r="J391">
            <v>6241</v>
          </cell>
        </row>
        <row r="392">
          <cell r="C392" t="str">
            <v>ECHZELL</v>
          </cell>
          <cell r="E392">
            <v>173047</v>
          </cell>
          <cell r="F392" t="str">
            <v>0</v>
          </cell>
          <cell r="G392" t="str">
            <v>0</v>
          </cell>
          <cell r="H392">
            <v>173047</v>
          </cell>
          <cell r="I392">
            <v>173047</v>
          </cell>
          <cell r="J392">
            <v>5727</v>
          </cell>
        </row>
        <row r="393">
          <cell r="C393" t="str">
            <v>LOHRA</v>
          </cell>
          <cell r="E393">
            <v>172164</v>
          </cell>
          <cell r="F393" t="str">
            <v>0</v>
          </cell>
          <cell r="G393" t="str">
            <v>0</v>
          </cell>
          <cell r="H393">
            <v>172164</v>
          </cell>
          <cell r="I393">
            <v>172164</v>
          </cell>
          <cell r="J393">
            <v>5460</v>
          </cell>
        </row>
        <row r="394">
          <cell r="C394" t="str">
            <v>WILLINGEN (UPLAND)</v>
          </cell>
          <cell r="E394">
            <v>171602</v>
          </cell>
          <cell r="F394" t="str">
            <v>0</v>
          </cell>
          <cell r="G394" t="str">
            <v>0</v>
          </cell>
          <cell r="H394">
            <v>171602</v>
          </cell>
          <cell r="I394">
            <v>171602</v>
          </cell>
          <cell r="J394">
            <v>6061</v>
          </cell>
        </row>
        <row r="395">
          <cell r="C395" t="str">
            <v>MüNZENBERG, STADT</v>
          </cell>
          <cell r="E395">
            <v>170752</v>
          </cell>
          <cell r="F395" t="str">
            <v>0</v>
          </cell>
          <cell r="G395" t="str">
            <v>0</v>
          </cell>
          <cell r="H395">
            <v>170752</v>
          </cell>
          <cell r="I395">
            <v>170752</v>
          </cell>
          <cell r="J395">
            <v>5604</v>
          </cell>
        </row>
        <row r="396">
          <cell r="C396" t="str">
            <v>Niederaula, Marktgemeinde</v>
          </cell>
          <cell r="E396">
            <v>168528</v>
          </cell>
          <cell r="F396" t="str">
            <v>0</v>
          </cell>
          <cell r="G396" t="str">
            <v>0</v>
          </cell>
          <cell r="H396">
            <v>168528</v>
          </cell>
          <cell r="I396">
            <v>168528</v>
          </cell>
          <cell r="J396">
            <v>5357</v>
          </cell>
        </row>
        <row r="397">
          <cell r="C397" t="str">
            <v>LIMESHAIN</v>
          </cell>
          <cell r="E397">
            <v>166896</v>
          </cell>
          <cell r="F397" t="str">
            <v>0</v>
          </cell>
          <cell r="G397" t="str">
            <v>0</v>
          </cell>
          <cell r="H397">
            <v>166896</v>
          </cell>
          <cell r="I397">
            <v>166896</v>
          </cell>
          <cell r="J397">
            <v>5556</v>
          </cell>
        </row>
        <row r="398">
          <cell r="C398" t="str">
            <v>OBER-MöRLEN</v>
          </cell>
          <cell r="E398">
            <v>166163</v>
          </cell>
          <cell r="F398" t="str">
            <v>0</v>
          </cell>
          <cell r="G398" t="str">
            <v>0</v>
          </cell>
          <cell r="H398">
            <v>166163</v>
          </cell>
          <cell r="I398">
            <v>166163</v>
          </cell>
          <cell r="J398">
            <v>5767</v>
          </cell>
        </row>
        <row r="399">
          <cell r="C399" t="str">
            <v>GräVENWIESBACH</v>
          </cell>
          <cell r="E399">
            <v>165911</v>
          </cell>
          <cell r="F399" t="str">
            <v>0</v>
          </cell>
          <cell r="G399" t="str">
            <v>0</v>
          </cell>
          <cell r="H399">
            <v>165911</v>
          </cell>
          <cell r="I399">
            <v>165911</v>
          </cell>
          <cell r="J399">
            <v>5320</v>
          </cell>
        </row>
        <row r="400">
          <cell r="C400" t="str">
            <v>DIEMELSTADT, STADT</v>
          </cell>
          <cell r="E400">
            <v>165904</v>
          </cell>
          <cell r="F400" t="str">
            <v>0</v>
          </cell>
          <cell r="G400" t="str">
            <v>0</v>
          </cell>
          <cell r="H400">
            <v>165904</v>
          </cell>
          <cell r="I400">
            <v>165904</v>
          </cell>
          <cell r="J400">
            <v>5229</v>
          </cell>
        </row>
        <row r="401">
          <cell r="C401" t="str">
            <v>NEUBERG</v>
          </cell>
          <cell r="E401">
            <v>164488</v>
          </cell>
          <cell r="F401" t="str">
            <v>0</v>
          </cell>
          <cell r="G401" t="str">
            <v>0</v>
          </cell>
          <cell r="H401">
            <v>164488</v>
          </cell>
          <cell r="I401">
            <v>164488</v>
          </cell>
          <cell r="J401">
            <v>5393</v>
          </cell>
        </row>
        <row r="402">
          <cell r="C402" t="str">
            <v>BRENSBACH</v>
          </cell>
          <cell r="E402">
            <v>164223</v>
          </cell>
          <cell r="F402" t="str">
            <v>0</v>
          </cell>
          <cell r="G402" t="str">
            <v>0</v>
          </cell>
          <cell r="H402">
            <v>164223</v>
          </cell>
          <cell r="I402">
            <v>164223</v>
          </cell>
          <cell r="J402">
            <v>5057</v>
          </cell>
        </row>
        <row r="403">
          <cell r="C403" t="str">
            <v>WALDEMS</v>
          </cell>
          <cell r="E403">
            <v>164013</v>
          </cell>
          <cell r="F403" t="str">
            <v>0</v>
          </cell>
          <cell r="G403" t="str">
            <v>0</v>
          </cell>
          <cell r="H403">
            <v>164013</v>
          </cell>
          <cell r="I403">
            <v>164013</v>
          </cell>
          <cell r="J403">
            <v>5174</v>
          </cell>
        </row>
        <row r="404">
          <cell r="C404" t="str">
            <v>MODAUTAL</v>
          </cell>
          <cell r="E404">
            <v>163205</v>
          </cell>
          <cell r="F404" t="str">
            <v>0</v>
          </cell>
          <cell r="G404" t="str">
            <v>0</v>
          </cell>
          <cell r="H404">
            <v>163205</v>
          </cell>
          <cell r="I404">
            <v>163205</v>
          </cell>
          <cell r="J404">
            <v>5070</v>
          </cell>
        </row>
        <row r="405">
          <cell r="C405" t="str">
            <v>GUXHAGEN</v>
          </cell>
          <cell r="E405">
            <v>162920</v>
          </cell>
          <cell r="F405" t="str">
            <v>0</v>
          </cell>
          <cell r="G405" t="str">
            <v>0</v>
          </cell>
          <cell r="H405">
            <v>162920</v>
          </cell>
          <cell r="I405">
            <v>162920</v>
          </cell>
          <cell r="J405">
            <v>5375</v>
          </cell>
        </row>
        <row r="406">
          <cell r="C406" t="str">
            <v>BICKENBACH</v>
          </cell>
          <cell r="E406">
            <v>162131</v>
          </cell>
          <cell r="F406" t="str">
            <v>0</v>
          </cell>
          <cell r="G406" t="str">
            <v>0</v>
          </cell>
          <cell r="H406">
            <v>162131</v>
          </cell>
          <cell r="I406">
            <v>162131</v>
          </cell>
          <cell r="J406">
            <v>5809</v>
          </cell>
        </row>
        <row r="407">
          <cell r="C407" t="str">
            <v>BREITSCHEID</v>
          </cell>
          <cell r="E407">
            <v>161857</v>
          </cell>
          <cell r="F407" t="str">
            <v>0</v>
          </cell>
          <cell r="G407" t="str">
            <v>0</v>
          </cell>
          <cell r="H407">
            <v>161857</v>
          </cell>
          <cell r="I407">
            <v>161857</v>
          </cell>
          <cell r="J407">
            <v>4779</v>
          </cell>
        </row>
        <row r="408">
          <cell r="C408" t="str">
            <v>RANSTADT</v>
          </cell>
          <cell r="E408">
            <v>161758</v>
          </cell>
          <cell r="F408" t="str">
            <v>0</v>
          </cell>
          <cell r="G408" t="str">
            <v>0</v>
          </cell>
          <cell r="H408">
            <v>161758</v>
          </cell>
          <cell r="I408">
            <v>161758</v>
          </cell>
          <cell r="J408">
            <v>5061</v>
          </cell>
        </row>
        <row r="409">
          <cell r="C409" t="str">
            <v>DRIEDORF</v>
          </cell>
          <cell r="E409">
            <v>161721</v>
          </cell>
          <cell r="F409" t="str">
            <v>0</v>
          </cell>
          <cell r="G409" t="str">
            <v>0</v>
          </cell>
          <cell r="H409">
            <v>161721</v>
          </cell>
          <cell r="I409">
            <v>161721</v>
          </cell>
          <cell r="J409">
            <v>5122</v>
          </cell>
        </row>
        <row r="410">
          <cell r="C410" t="str">
            <v>BURGWALD</v>
          </cell>
          <cell r="E410">
            <v>161581</v>
          </cell>
          <cell r="F410" t="str">
            <v>0</v>
          </cell>
          <cell r="G410" t="str">
            <v>0</v>
          </cell>
          <cell r="H410">
            <v>161581</v>
          </cell>
          <cell r="I410">
            <v>161581</v>
          </cell>
          <cell r="J410">
            <v>4990</v>
          </cell>
        </row>
        <row r="411">
          <cell r="C411" t="str">
            <v>HERBSTEIN, STADT</v>
          </cell>
          <cell r="E411">
            <v>160398</v>
          </cell>
          <cell r="F411" t="str">
            <v>0</v>
          </cell>
          <cell r="G411" t="str">
            <v>0</v>
          </cell>
          <cell r="H411">
            <v>160398</v>
          </cell>
          <cell r="I411">
            <v>160398</v>
          </cell>
          <cell r="J411">
            <v>4815</v>
          </cell>
        </row>
        <row r="412">
          <cell r="C412" t="str">
            <v>GLASHüTTEN</v>
          </cell>
          <cell r="E412">
            <v>159551</v>
          </cell>
          <cell r="F412" t="str">
            <v>0</v>
          </cell>
          <cell r="G412" t="str">
            <v>0</v>
          </cell>
          <cell r="H412">
            <v>159551</v>
          </cell>
          <cell r="I412">
            <v>159551</v>
          </cell>
          <cell r="J412">
            <v>5414</v>
          </cell>
        </row>
        <row r="413">
          <cell r="C413" t="str">
            <v>MITTENAAR</v>
          </cell>
          <cell r="E413">
            <v>159098</v>
          </cell>
          <cell r="F413" t="str">
            <v>0</v>
          </cell>
          <cell r="G413" t="str">
            <v>0</v>
          </cell>
          <cell r="H413">
            <v>159098</v>
          </cell>
          <cell r="I413">
            <v>159098</v>
          </cell>
          <cell r="J413">
            <v>4837</v>
          </cell>
        </row>
        <row r="414">
          <cell r="C414" t="str">
            <v>HAMMERSBACH</v>
          </cell>
          <cell r="E414">
            <v>157772</v>
          </cell>
          <cell r="F414" t="str">
            <v>0</v>
          </cell>
          <cell r="G414" t="str">
            <v>0</v>
          </cell>
          <cell r="H414">
            <v>157772</v>
          </cell>
          <cell r="I414">
            <v>157772</v>
          </cell>
          <cell r="J414">
            <v>4810</v>
          </cell>
        </row>
        <row r="415">
          <cell r="C415" t="str">
            <v>SCHWARZENBORN, STADT</v>
          </cell>
          <cell r="D415">
            <v>89832</v>
          </cell>
          <cell r="E415">
            <v>66104</v>
          </cell>
          <cell r="F415">
            <v>0</v>
          </cell>
          <cell r="G415" t="str">
            <v>0</v>
          </cell>
          <cell r="H415">
            <v>66104</v>
          </cell>
          <cell r="I415">
            <v>155936</v>
          </cell>
          <cell r="J415">
            <v>1373</v>
          </cell>
        </row>
        <row r="416">
          <cell r="C416" t="str">
            <v>ROCKENBERG</v>
          </cell>
          <cell r="E416">
            <v>151390</v>
          </cell>
          <cell r="F416" t="str">
            <v>0</v>
          </cell>
          <cell r="G416" t="str">
            <v>0</v>
          </cell>
          <cell r="H416">
            <v>151390</v>
          </cell>
          <cell r="I416">
            <v>151390</v>
          </cell>
          <cell r="J416">
            <v>4383</v>
          </cell>
        </row>
        <row r="417">
          <cell r="C417" t="str">
            <v>WALLUF</v>
          </cell>
          <cell r="E417">
            <v>150178</v>
          </cell>
          <cell r="F417" t="str">
            <v>0</v>
          </cell>
          <cell r="G417" t="str">
            <v>0</v>
          </cell>
          <cell r="H417">
            <v>150178</v>
          </cell>
          <cell r="I417">
            <v>150178</v>
          </cell>
          <cell r="J417">
            <v>5516</v>
          </cell>
        </row>
        <row r="418">
          <cell r="C418" t="str">
            <v>WARTENBERG</v>
          </cell>
          <cell r="E418">
            <v>148693</v>
          </cell>
          <cell r="F418" t="str">
            <v>0</v>
          </cell>
          <cell r="G418" t="str">
            <v>0</v>
          </cell>
          <cell r="H418">
            <v>148693</v>
          </cell>
          <cell r="I418">
            <v>148693</v>
          </cell>
          <cell r="J418">
            <v>3915</v>
          </cell>
        </row>
        <row r="419">
          <cell r="C419" t="str">
            <v>FRONHAUSEN</v>
          </cell>
          <cell r="E419">
            <v>146332</v>
          </cell>
          <cell r="F419" t="str">
            <v>0</v>
          </cell>
          <cell r="G419" t="str">
            <v>0</v>
          </cell>
          <cell r="H419">
            <v>146332</v>
          </cell>
          <cell r="I419">
            <v>146332</v>
          </cell>
          <cell r="J419">
            <v>4101</v>
          </cell>
        </row>
        <row r="420">
          <cell r="C420" t="str">
            <v>SENSBACHTAL</v>
          </cell>
          <cell r="D420">
            <v>82212</v>
          </cell>
          <cell r="E420">
            <v>62604</v>
          </cell>
          <cell r="F420" t="str">
            <v>0</v>
          </cell>
          <cell r="G420" t="str">
            <v>0</v>
          </cell>
          <cell r="H420">
            <v>62604</v>
          </cell>
          <cell r="I420">
            <v>144816</v>
          </cell>
          <cell r="J420">
            <v>951</v>
          </cell>
        </row>
        <row r="421">
          <cell r="C421" t="str">
            <v>KIEDRICH</v>
          </cell>
          <cell r="E421">
            <v>143924</v>
          </cell>
          <cell r="F421" t="str">
            <v>0</v>
          </cell>
          <cell r="G421" t="str">
            <v>0</v>
          </cell>
          <cell r="H421">
            <v>143924</v>
          </cell>
          <cell r="I421">
            <v>143924</v>
          </cell>
          <cell r="J421">
            <v>4101</v>
          </cell>
        </row>
        <row r="422">
          <cell r="C422" t="str">
            <v>NECKARSTEINACH, STADT</v>
          </cell>
          <cell r="E422">
            <v>143876</v>
          </cell>
          <cell r="F422" t="str">
            <v>0</v>
          </cell>
          <cell r="G422" t="str">
            <v>0</v>
          </cell>
          <cell r="H422">
            <v>143876</v>
          </cell>
          <cell r="I422">
            <v>143876</v>
          </cell>
          <cell r="J422">
            <v>3872</v>
          </cell>
        </row>
        <row r="423">
          <cell r="C423" t="str">
            <v>STEFFENBERG</v>
          </cell>
          <cell r="E423">
            <v>143578</v>
          </cell>
          <cell r="F423" t="str">
            <v>0</v>
          </cell>
          <cell r="G423" t="str">
            <v>0</v>
          </cell>
          <cell r="H423">
            <v>143578</v>
          </cell>
          <cell r="I423">
            <v>143578</v>
          </cell>
          <cell r="J423">
            <v>4038</v>
          </cell>
        </row>
        <row r="424">
          <cell r="C424" t="str">
            <v>MALSFELD</v>
          </cell>
          <cell r="E424">
            <v>143547</v>
          </cell>
          <cell r="F424" t="str">
            <v>0</v>
          </cell>
          <cell r="G424" t="str">
            <v>0</v>
          </cell>
          <cell r="H424">
            <v>143547</v>
          </cell>
          <cell r="I424">
            <v>143547</v>
          </cell>
          <cell r="J424">
            <v>3974</v>
          </cell>
        </row>
        <row r="425">
          <cell r="C425" t="str">
            <v>BROMSKIRCHEN</v>
          </cell>
          <cell r="D425">
            <v>66519</v>
          </cell>
          <cell r="E425">
            <v>76007</v>
          </cell>
          <cell r="F425" t="str">
            <v>0</v>
          </cell>
          <cell r="G425" t="str">
            <v>0</v>
          </cell>
          <cell r="H425">
            <v>76007</v>
          </cell>
          <cell r="I425">
            <v>142526</v>
          </cell>
          <cell r="J425">
            <v>1886</v>
          </cell>
        </row>
        <row r="426">
          <cell r="C426" t="str">
            <v>MESSEL</v>
          </cell>
          <cell r="E426">
            <v>140718</v>
          </cell>
          <cell r="F426" t="str">
            <v>0</v>
          </cell>
          <cell r="G426" t="str">
            <v>0</v>
          </cell>
          <cell r="H426">
            <v>140718</v>
          </cell>
          <cell r="I426">
            <v>140718</v>
          </cell>
          <cell r="J426">
            <v>4008</v>
          </cell>
        </row>
        <row r="427">
          <cell r="C427" t="str">
            <v>BISCHOFFEN</v>
          </cell>
          <cell r="E427">
            <v>140399</v>
          </cell>
          <cell r="F427" t="str">
            <v>0</v>
          </cell>
          <cell r="G427" t="str">
            <v>0</v>
          </cell>
          <cell r="H427">
            <v>140399</v>
          </cell>
          <cell r="I427">
            <v>140399</v>
          </cell>
          <cell r="J427">
            <v>3377</v>
          </cell>
        </row>
        <row r="428">
          <cell r="C428" t="str">
            <v>MERENBERG, MARKTFLECKEN</v>
          </cell>
          <cell r="E428">
            <v>139165</v>
          </cell>
          <cell r="F428" t="str">
            <v>0</v>
          </cell>
          <cell r="G428" t="str">
            <v>0</v>
          </cell>
          <cell r="H428">
            <v>139165</v>
          </cell>
          <cell r="I428">
            <v>139165</v>
          </cell>
          <cell r="J428">
            <v>3170</v>
          </cell>
        </row>
        <row r="429">
          <cell r="C429" t="str">
            <v>RONNEBURG</v>
          </cell>
          <cell r="E429">
            <v>138876</v>
          </cell>
          <cell r="F429" t="str">
            <v>0</v>
          </cell>
          <cell r="G429" t="str">
            <v>0</v>
          </cell>
          <cell r="H429">
            <v>138876</v>
          </cell>
          <cell r="I429">
            <v>138876</v>
          </cell>
          <cell r="J429">
            <v>3432</v>
          </cell>
        </row>
        <row r="430">
          <cell r="C430" t="str">
            <v>GROß-ROHRHEIM</v>
          </cell>
          <cell r="E430">
            <v>138585</v>
          </cell>
          <cell r="F430" t="str">
            <v>0</v>
          </cell>
          <cell r="G430" t="str">
            <v>0</v>
          </cell>
          <cell r="H430">
            <v>138585</v>
          </cell>
          <cell r="I430">
            <v>138585</v>
          </cell>
          <cell r="J430">
            <v>3741</v>
          </cell>
        </row>
        <row r="431">
          <cell r="C431" t="str">
            <v>FRäNKISCH-CRUMBACH</v>
          </cell>
          <cell r="E431">
            <v>138149</v>
          </cell>
          <cell r="F431" t="str">
            <v>0</v>
          </cell>
          <cell r="G431" t="str">
            <v>0</v>
          </cell>
          <cell r="H431">
            <v>138149</v>
          </cell>
          <cell r="I431">
            <v>138149</v>
          </cell>
          <cell r="J431">
            <v>3145</v>
          </cell>
        </row>
        <row r="432">
          <cell r="C432" t="str">
            <v>GROß-BIEBERAU, STADT</v>
          </cell>
          <cell r="E432">
            <v>135572</v>
          </cell>
          <cell r="F432" t="str">
            <v>0</v>
          </cell>
          <cell r="G432" t="str">
            <v>0</v>
          </cell>
          <cell r="H432">
            <v>135572</v>
          </cell>
          <cell r="I432">
            <v>135572</v>
          </cell>
          <cell r="J432">
            <v>4667</v>
          </cell>
        </row>
        <row r="433">
          <cell r="C433" t="str">
            <v>ULRICHSTEIN, STADT</v>
          </cell>
          <cell r="E433">
            <v>135331</v>
          </cell>
          <cell r="F433" t="str">
            <v>0</v>
          </cell>
          <cell r="G433" t="str">
            <v>0</v>
          </cell>
          <cell r="H433">
            <v>135331</v>
          </cell>
          <cell r="I433">
            <v>135331</v>
          </cell>
          <cell r="J433">
            <v>3002</v>
          </cell>
        </row>
        <row r="434">
          <cell r="C434" t="str">
            <v>HIRSCHHORN (NECKAR), STADT</v>
          </cell>
          <cell r="E434">
            <v>135272</v>
          </cell>
          <cell r="F434" t="str">
            <v>0</v>
          </cell>
          <cell r="G434" t="str">
            <v>0</v>
          </cell>
          <cell r="H434">
            <v>135272</v>
          </cell>
          <cell r="I434">
            <v>135272</v>
          </cell>
          <cell r="J434">
            <v>3462</v>
          </cell>
        </row>
        <row r="435">
          <cell r="C435" t="str">
            <v>BAD SALZSCHLIRF</v>
          </cell>
          <cell r="E435">
            <v>134990</v>
          </cell>
          <cell r="F435" t="str">
            <v>0</v>
          </cell>
          <cell r="G435" t="str">
            <v>0</v>
          </cell>
          <cell r="H435">
            <v>134990</v>
          </cell>
          <cell r="I435">
            <v>134990</v>
          </cell>
          <cell r="J435">
            <v>3290</v>
          </cell>
        </row>
        <row r="436">
          <cell r="C436" t="str">
            <v>HATZFELD (EDER), STADT</v>
          </cell>
          <cell r="E436">
            <v>134105</v>
          </cell>
          <cell r="F436" t="str">
            <v>0</v>
          </cell>
          <cell r="G436" t="str">
            <v>0</v>
          </cell>
          <cell r="H436">
            <v>134105</v>
          </cell>
          <cell r="I436">
            <v>134105</v>
          </cell>
          <cell r="J436">
            <v>3061</v>
          </cell>
        </row>
        <row r="437">
          <cell r="C437" t="str">
            <v>NIEDERDORFELDEN</v>
          </cell>
          <cell r="E437">
            <v>133856</v>
          </cell>
          <cell r="F437" t="str">
            <v>0</v>
          </cell>
          <cell r="G437" t="str">
            <v>0</v>
          </cell>
          <cell r="H437">
            <v>133856</v>
          </cell>
          <cell r="I437">
            <v>133856</v>
          </cell>
          <cell r="J437">
            <v>3869</v>
          </cell>
        </row>
        <row r="438">
          <cell r="C438" t="str">
            <v>KöRLE</v>
          </cell>
          <cell r="E438">
            <v>133277</v>
          </cell>
          <cell r="F438" t="str">
            <v>0</v>
          </cell>
          <cell r="G438" t="str">
            <v>0</v>
          </cell>
          <cell r="H438">
            <v>133277</v>
          </cell>
          <cell r="I438">
            <v>133277</v>
          </cell>
          <cell r="J438">
            <v>2926</v>
          </cell>
        </row>
        <row r="439">
          <cell r="C439" t="str">
            <v>NEUENSTEIN</v>
          </cell>
          <cell r="E439">
            <v>128263</v>
          </cell>
          <cell r="F439" t="str">
            <v>0</v>
          </cell>
          <cell r="G439" t="str">
            <v>0</v>
          </cell>
          <cell r="H439">
            <v>128263</v>
          </cell>
          <cell r="I439">
            <v>128263</v>
          </cell>
          <cell r="J439">
            <v>2952</v>
          </cell>
        </row>
        <row r="440">
          <cell r="C440" t="str">
            <v>MOSSAUTAL</v>
          </cell>
          <cell r="E440">
            <v>127594</v>
          </cell>
          <cell r="F440" t="str">
            <v>0</v>
          </cell>
          <cell r="G440" t="str">
            <v>0</v>
          </cell>
          <cell r="H440">
            <v>127594</v>
          </cell>
          <cell r="I440">
            <v>127594</v>
          </cell>
          <cell r="J440">
            <v>2434</v>
          </cell>
        </row>
        <row r="441">
          <cell r="C441" t="str">
            <v>DIETZHöLZTAL</v>
          </cell>
          <cell r="E441">
            <v>126282</v>
          </cell>
          <cell r="F441" t="str">
            <v>0</v>
          </cell>
          <cell r="G441" t="str">
            <v>0</v>
          </cell>
          <cell r="H441">
            <v>126282</v>
          </cell>
          <cell r="I441">
            <v>126282</v>
          </cell>
          <cell r="J441">
            <v>5735</v>
          </cell>
        </row>
        <row r="442">
          <cell r="C442" t="str">
            <v>KEFENROD</v>
          </cell>
          <cell r="E442">
            <v>125420</v>
          </cell>
          <cell r="F442" t="str">
            <v>0</v>
          </cell>
          <cell r="G442" t="str">
            <v>0</v>
          </cell>
          <cell r="H442">
            <v>125420</v>
          </cell>
          <cell r="I442">
            <v>125420</v>
          </cell>
          <cell r="J442">
            <v>2703</v>
          </cell>
        </row>
        <row r="443">
          <cell r="C443" t="str">
            <v>FRIEDEWALD</v>
          </cell>
          <cell r="E443">
            <v>124786</v>
          </cell>
          <cell r="F443" t="str">
            <v>0</v>
          </cell>
          <cell r="G443" t="str">
            <v>0</v>
          </cell>
          <cell r="H443">
            <v>124786</v>
          </cell>
          <cell r="I443">
            <v>124786</v>
          </cell>
          <cell r="J443">
            <v>2392</v>
          </cell>
        </row>
        <row r="444">
          <cell r="C444" t="str">
            <v>ABTSTEINACH</v>
          </cell>
          <cell r="E444">
            <v>123356</v>
          </cell>
          <cell r="F444" t="str">
            <v>0</v>
          </cell>
          <cell r="G444" t="str">
            <v>0</v>
          </cell>
          <cell r="H444">
            <v>123356</v>
          </cell>
          <cell r="I444">
            <v>123356</v>
          </cell>
          <cell r="J444">
            <v>2357</v>
          </cell>
        </row>
        <row r="445">
          <cell r="C445" t="str">
            <v>BERKATAL</v>
          </cell>
          <cell r="E445">
            <v>113807</v>
          </cell>
          <cell r="F445" t="str">
            <v>0</v>
          </cell>
          <cell r="G445" t="str">
            <v>0</v>
          </cell>
          <cell r="H445">
            <v>113807</v>
          </cell>
          <cell r="I445">
            <v>113807</v>
          </cell>
          <cell r="J445">
            <v>1519</v>
          </cell>
        </row>
        <row r="446">
          <cell r="C446" t="str">
            <v>Rasdorf, Point-Alpha-Gemeinde</v>
          </cell>
          <cell r="E446">
            <v>113764</v>
          </cell>
          <cell r="F446" t="str">
            <v>0</v>
          </cell>
          <cell r="G446" t="str">
            <v>0</v>
          </cell>
          <cell r="H446">
            <v>113764</v>
          </cell>
          <cell r="I446">
            <v>113764</v>
          </cell>
          <cell r="J446">
            <v>1636</v>
          </cell>
        </row>
        <row r="447">
          <cell r="C447" t="str">
            <v>HESSENECK</v>
          </cell>
          <cell r="D447">
            <v>54021</v>
          </cell>
          <cell r="E447">
            <v>57658</v>
          </cell>
          <cell r="F447" t="str">
            <v>0</v>
          </cell>
          <cell r="G447" t="str">
            <v>0</v>
          </cell>
          <cell r="H447">
            <v>57658</v>
          </cell>
          <cell r="I447">
            <v>111679</v>
          </cell>
          <cell r="J447">
            <v>620</v>
          </cell>
        </row>
        <row r="448">
          <cell r="C448" t="str">
            <v>Philippsthal (Werra), Marktgemeinde</v>
          </cell>
          <cell r="E448">
            <v>76953</v>
          </cell>
          <cell r="F448" t="str">
            <v>0</v>
          </cell>
          <cell r="G448" t="str">
            <v>0</v>
          </cell>
          <cell r="H448">
            <v>76953</v>
          </cell>
          <cell r="I448">
            <v>76953</v>
          </cell>
          <cell r="J448">
            <v>4188</v>
          </cell>
        </row>
      </sheetData>
      <sheetData sheetId="3" refreshError="1"/>
      <sheetData sheetId="4">
        <row r="3">
          <cell r="A3" t="str">
            <v>AGS
(Gemeinde-
schlüssel)</v>
          </cell>
          <cell r="B3" t="str">
            <v>Name der Kommune</v>
          </cell>
          <cell r="C3" t="str">
            <v>Einwohner</v>
          </cell>
          <cell r="D3" t="str">
            <v>Gesamtsumme der Entschuldung</v>
          </cell>
          <cell r="E3" t="str">
            <v xml:space="preserve">Gesamtsumme der Entschuldung 
in Euro je Einwohner </v>
          </cell>
        </row>
        <row r="4">
          <cell r="A4">
            <v>634024</v>
          </cell>
          <cell r="B4" t="str">
            <v>Spangenberg, Liebenbachst.</v>
          </cell>
          <cell r="C4">
            <v>6054</v>
          </cell>
          <cell r="D4">
            <v>15780430</v>
          </cell>
          <cell r="E4">
            <v>2606.6121572514039</v>
          </cell>
        </row>
        <row r="5">
          <cell r="A5">
            <v>636012</v>
          </cell>
          <cell r="B5" t="str">
            <v>Waldkappel, St.</v>
          </cell>
          <cell r="C5">
            <v>4433</v>
          </cell>
          <cell r="D5">
            <v>10611710</v>
          </cell>
          <cell r="E5">
            <v>2393.7987818632978</v>
          </cell>
        </row>
        <row r="6">
          <cell r="A6">
            <v>634004</v>
          </cell>
          <cell r="B6" t="str">
            <v>Frielendorf</v>
          </cell>
          <cell r="C6">
            <v>7314</v>
          </cell>
          <cell r="D6">
            <v>17003702</v>
          </cell>
          <cell r="E6">
            <v>2324.8156959256221</v>
          </cell>
        </row>
        <row r="7">
          <cell r="A7">
            <v>635022</v>
          </cell>
          <cell r="B7" t="str">
            <v>Willingen (Upland)</v>
          </cell>
          <cell r="C7">
            <v>5972</v>
          </cell>
          <cell r="D7">
            <v>13768525</v>
          </cell>
          <cell r="E7">
            <v>2305.5132283991961</v>
          </cell>
        </row>
        <row r="8">
          <cell r="A8">
            <v>636001</v>
          </cell>
          <cell r="B8" t="str">
            <v>Bad Sooden-Allendorf, Stadt</v>
          </cell>
          <cell r="C8">
            <v>8350</v>
          </cell>
          <cell r="D8">
            <v>18812413</v>
          </cell>
          <cell r="E8">
            <v>2252.9835928143711</v>
          </cell>
        </row>
        <row r="9">
          <cell r="A9">
            <v>433012</v>
          </cell>
          <cell r="B9" t="str">
            <v>Rüsselsheim</v>
          </cell>
          <cell r="C9">
            <v>61967</v>
          </cell>
          <cell r="D9">
            <v>128798418</v>
          </cell>
          <cell r="E9">
            <v>2078.500137169784</v>
          </cell>
        </row>
        <row r="10">
          <cell r="A10">
            <v>439010</v>
          </cell>
          <cell r="B10" t="str">
            <v>Lorch</v>
          </cell>
          <cell r="C10">
            <v>3752</v>
          </cell>
          <cell r="D10">
            <v>7626198</v>
          </cell>
          <cell r="E10">
            <v>2032.568763326226</v>
          </cell>
        </row>
        <row r="11">
          <cell r="A11">
            <v>636007</v>
          </cell>
          <cell r="B11" t="str">
            <v>Meinhard</v>
          </cell>
          <cell r="C11">
            <v>4711</v>
          </cell>
          <cell r="D11">
            <v>8609371</v>
          </cell>
          <cell r="E11">
            <v>1827.5039269794099</v>
          </cell>
        </row>
        <row r="12">
          <cell r="A12">
            <v>633025</v>
          </cell>
          <cell r="B12" t="str">
            <v>Trendelburg, St.</v>
          </cell>
          <cell r="C12">
            <v>5081</v>
          </cell>
          <cell r="D12">
            <v>9135128</v>
          </cell>
          <cell r="E12">
            <v>1797.8996260578626</v>
          </cell>
        </row>
        <row r="13">
          <cell r="A13">
            <v>633002</v>
          </cell>
          <cell r="B13" t="str">
            <v>Bad Karlshafen, Stadt</v>
          </cell>
          <cell r="C13">
            <v>3497</v>
          </cell>
          <cell r="D13">
            <v>6652592</v>
          </cell>
          <cell r="E13">
            <v>1902.3711752931083</v>
          </cell>
        </row>
        <row r="14">
          <cell r="A14">
            <v>439005</v>
          </cell>
          <cell r="B14" t="str">
            <v>Heidenrod</v>
          </cell>
          <cell r="C14">
            <v>7820</v>
          </cell>
          <cell r="D14">
            <v>13665560</v>
          </cell>
          <cell r="E14">
            <v>1747.5140664961637</v>
          </cell>
        </row>
        <row r="15">
          <cell r="A15">
            <v>413000</v>
          </cell>
          <cell r="B15" t="str">
            <v>Offenbach am Main, St.</v>
          </cell>
          <cell r="C15">
            <v>120988</v>
          </cell>
          <cell r="D15">
            <v>211151672.61739346</v>
          </cell>
          <cell r="E15">
            <v>1745.2282260835245</v>
          </cell>
        </row>
        <row r="16">
          <cell r="A16">
            <v>438000</v>
          </cell>
          <cell r="B16" t="str">
            <v>Landkreis Offenbach</v>
          </cell>
          <cell r="C16">
            <v>341669</v>
          </cell>
          <cell r="D16">
            <v>207150523.71411115</v>
          </cell>
          <cell r="E16">
            <v>606.2900752310311</v>
          </cell>
        </row>
        <row r="17">
          <cell r="A17">
            <v>437008</v>
          </cell>
          <cell r="B17" t="str">
            <v xml:space="preserve">Hesseneck                                                              </v>
          </cell>
          <cell r="C17">
            <v>631</v>
          </cell>
          <cell r="D17">
            <v>1011876</v>
          </cell>
          <cell r="E17">
            <v>1603.6069730586371</v>
          </cell>
        </row>
        <row r="18">
          <cell r="A18">
            <v>634001</v>
          </cell>
          <cell r="B18" t="str">
            <v>Borken (Hessen), Stadt</v>
          </cell>
          <cell r="C18">
            <v>12494</v>
          </cell>
          <cell r="D18">
            <v>18661611</v>
          </cell>
          <cell r="E18">
            <v>1493.6458299983992</v>
          </cell>
        </row>
        <row r="19">
          <cell r="A19">
            <v>632017</v>
          </cell>
          <cell r="B19" t="str">
            <v>Ronshausen</v>
          </cell>
          <cell r="C19">
            <v>2383</v>
          </cell>
          <cell r="D19">
            <v>3303517</v>
          </cell>
          <cell r="E19">
            <v>1386.2849349559378</v>
          </cell>
        </row>
        <row r="20">
          <cell r="A20">
            <v>632005</v>
          </cell>
          <cell r="B20" t="str">
            <v>Cornberg</v>
          </cell>
          <cell r="C20">
            <v>1411</v>
          </cell>
          <cell r="D20">
            <v>1939011</v>
          </cell>
          <cell r="E20">
            <v>1374.210489014883</v>
          </cell>
        </row>
        <row r="21">
          <cell r="A21">
            <v>533012</v>
          </cell>
          <cell r="B21" t="str">
            <v>Merenberg, Marktflecken</v>
          </cell>
          <cell r="C21">
            <v>3231</v>
          </cell>
          <cell r="D21">
            <v>4152289</v>
          </cell>
          <cell r="E21">
            <v>1285.1405137728257</v>
          </cell>
        </row>
        <row r="22">
          <cell r="A22">
            <v>611000</v>
          </cell>
          <cell r="B22" t="str">
            <v>Kassel, documenta-Stadt                                         (konnte am 30.01.17 erfolgreich aus dem Kommunalen Schutzschirm entlassen werden)</v>
          </cell>
          <cell r="C22">
            <v>194747</v>
          </cell>
          <cell r="D22">
            <v>260461750.5084607</v>
          </cell>
          <cell r="E22">
            <v>1337.4365228140136</v>
          </cell>
        </row>
        <row r="23">
          <cell r="A23">
            <v>439014</v>
          </cell>
          <cell r="B23" t="str">
            <v>Schlangenbad</v>
          </cell>
          <cell r="C23">
            <v>6239</v>
          </cell>
          <cell r="D23">
            <v>8370640</v>
          </cell>
          <cell r="E23">
            <v>1341.6637281615644</v>
          </cell>
        </row>
        <row r="24">
          <cell r="A24">
            <v>439013</v>
          </cell>
          <cell r="B24" t="str">
            <v>Rüdesheim am Rhein, St.</v>
          </cell>
          <cell r="C24">
            <v>9773</v>
          </cell>
          <cell r="D24">
            <v>12105149</v>
          </cell>
          <cell r="E24">
            <v>1238.6318428322932</v>
          </cell>
        </row>
        <row r="25">
          <cell r="A25">
            <v>411000</v>
          </cell>
          <cell r="B25" t="str">
            <v>Darmstadt, Wissenschaftsstadt</v>
          </cell>
          <cell r="C25">
            <v>151879</v>
          </cell>
          <cell r="D25">
            <v>186563885.67131367</v>
          </cell>
          <cell r="E25">
            <v>1228.3718333101592</v>
          </cell>
        </row>
        <row r="26">
          <cell r="A26">
            <v>531001</v>
          </cell>
          <cell r="B26" t="str">
            <v>Allendorf (Lumda), Stadt</v>
          </cell>
          <cell r="C26">
            <v>4110</v>
          </cell>
          <cell r="D26">
            <v>4846615</v>
          </cell>
          <cell r="E26">
            <v>1179.2250608272507</v>
          </cell>
        </row>
        <row r="27">
          <cell r="A27">
            <v>634009</v>
          </cell>
          <cell r="B27" t="str">
            <v>Homberg (Efze), Kreisstadt</v>
          </cell>
          <cell r="C27">
            <v>13881</v>
          </cell>
          <cell r="D27">
            <v>15934421</v>
          </cell>
          <cell r="E27">
            <v>1147.9303364310929</v>
          </cell>
        </row>
        <row r="28">
          <cell r="A28">
            <v>535001</v>
          </cell>
          <cell r="B28" t="str">
            <v>Alsfeld, Stadt</v>
          </cell>
          <cell r="C28">
            <v>15889</v>
          </cell>
          <cell r="D28">
            <v>18163646</v>
          </cell>
          <cell r="E28">
            <v>1143.1585373528856</v>
          </cell>
        </row>
        <row r="29">
          <cell r="A29">
            <v>635010</v>
          </cell>
          <cell r="B29" t="str">
            <v>Frankenau, Stadt</v>
          </cell>
          <cell r="C29">
            <v>2914</v>
          </cell>
          <cell r="D29">
            <v>3274814</v>
          </cell>
          <cell r="E29">
            <v>1123.8208647906658</v>
          </cell>
        </row>
        <row r="30">
          <cell r="A30">
            <v>438001</v>
          </cell>
          <cell r="B30" t="str">
            <v>Dietzenbach, Kreisstadt</v>
          </cell>
          <cell r="C30">
            <v>33127</v>
          </cell>
          <cell r="D30">
            <v>37813441</v>
          </cell>
          <cell r="E30">
            <v>1141.4689226310863</v>
          </cell>
        </row>
        <row r="31">
          <cell r="A31">
            <v>636008</v>
          </cell>
          <cell r="B31" t="str">
            <v>Meißner</v>
          </cell>
          <cell r="C31">
            <v>3082</v>
          </cell>
          <cell r="D31">
            <v>3327663</v>
          </cell>
          <cell r="E31">
            <v>1079.7089552238806</v>
          </cell>
        </row>
        <row r="32">
          <cell r="A32">
            <v>533010</v>
          </cell>
          <cell r="B32" t="str">
            <v>Löhnberg</v>
          </cell>
          <cell r="C32">
            <v>4292</v>
          </cell>
          <cell r="D32">
            <v>4775543</v>
          </cell>
          <cell r="E32">
            <v>1112.6614631873254</v>
          </cell>
        </row>
        <row r="33">
          <cell r="A33">
            <v>435001</v>
          </cell>
          <cell r="B33" t="str">
            <v>Bad Orb, Stadt</v>
          </cell>
          <cell r="C33">
            <v>9531</v>
          </cell>
          <cell r="D33">
            <v>10624922</v>
          </cell>
          <cell r="E33">
            <v>1114.7751547581577</v>
          </cell>
        </row>
        <row r="34">
          <cell r="A34">
            <v>439002</v>
          </cell>
          <cell r="B34" t="str">
            <v>Bad Schwalbach, Kreisstadt</v>
          </cell>
          <cell r="C34">
            <v>10676</v>
          </cell>
          <cell r="D34">
            <v>11732472</v>
          </cell>
          <cell r="E34">
            <v>1098.9576620457101</v>
          </cell>
        </row>
        <row r="35">
          <cell r="A35">
            <v>636016</v>
          </cell>
          <cell r="B35" t="str">
            <v>Witzenhausen, St.                                                 (konnte am 20.12.17 erfolgreich aus dem Kommunalen Schutzschirm entlassen werden)</v>
          </cell>
          <cell r="C35">
            <v>14701</v>
          </cell>
          <cell r="D35">
            <v>16276573</v>
          </cell>
          <cell r="E35">
            <v>1107.1745459492552</v>
          </cell>
        </row>
        <row r="36">
          <cell r="A36">
            <v>636006</v>
          </cell>
          <cell r="B36" t="str">
            <v>Hessisch Lichtenau, Stadt</v>
          </cell>
          <cell r="C36">
            <v>11984</v>
          </cell>
          <cell r="D36">
            <v>13058708</v>
          </cell>
          <cell r="E36">
            <v>1089.6785714285713</v>
          </cell>
        </row>
        <row r="37">
          <cell r="A37">
            <v>636002</v>
          </cell>
          <cell r="B37" t="str">
            <v>Berkatal</v>
          </cell>
          <cell r="C37">
            <v>1584</v>
          </cell>
          <cell r="D37">
            <v>1614627</v>
          </cell>
          <cell r="E37">
            <v>1019.3352272727273</v>
          </cell>
        </row>
        <row r="38">
          <cell r="A38">
            <v>535011</v>
          </cell>
          <cell r="B38" t="str">
            <v>Lauterbach (Hessen), Kreisstadt</v>
          </cell>
          <cell r="C38">
            <v>13226</v>
          </cell>
          <cell r="D38">
            <v>14806369</v>
          </cell>
          <cell r="E38">
            <v>1119.4895660063512</v>
          </cell>
        </row>
        <row r="39">
          <cell r="A39">
            <v>636015</v>
          </cell>
          <cell r="B39" t="str">
            <v>Weißenborn</v>
          </cell>
          <cell r="C39">
            <v>1072</v>
          </cell>
          <cell r="D39">
            <v>1078392</v>
          </cell>
          <cell r="E39">
            <v>1005.9626865671642</v>
          </cell>
        </row>
        <row r="40">
          <cell r="A40">
            <v>438002</v>
          </cell>
          <cell r="B40" t="str">
            <v>Dreieich, Stadt</v>
          </cell>
          <cell r="C40">
            <v>40082</v>
          </cell>
          <cell r="D40">
            <v>41733833</v>
          </cell>
          <cell r="E40">
            <v>1041.2113417494138</v>
          </cell>
        </row>
        <row r="41">
          <cell r="A41">
            <v>531017</v>
          </cell>
          <cell r="B41" t="str">
            <v>Staufenberg, St.</v>
          </cell>
          <cell r="C41">
            <v>8239</v>
          </cell>
          <cell r="D41">
            <v>8397520</v>
          </cell>
          <cell r="E41">
            <v>1019.2401990532832</v>
          </cell>
        </row>
        <row r="42">
          <cell r="A42">
            <v>636013</v>
          </cell>
          <cell r="B42" t="str">
            <v>Wanfried, St.</v>
          </cell>
          <cell r="C42">
            <v>4151</v>
          </cell>
          <cell r="D42">
            <v>4133154</v>
          </cell>
          <cell r="E42">
            <v>995.70079498915925</v>
          </cell>
        </row>
        <row r="43">
          <cell r="A43">
            <v>636005</v>
          </cell>
          <cell r="B43" t="str">
            <v>Herleshausen</v>
          </cell>
          <cell r="C43">
            <v>2821</v>
          </cell>
          <cell r="D43">
            <v>2730378</v>
          </cell>
          <cell r="E43">
            <v>967.87593052109185</v>
          </cell>
        </row>
        <row r="44">
          <cell r="A44">
            <v>633009</v>
          </cell>
          <cell r="B44" t="str">
            <v>Fuldatal</v>
          </cell>
          <cell r="C44">
            <v>12112</v>
          </cell>
          <cell r="D44">
            <v>11938857</v>
          </cell>
          <cell r="E44">
            <v>985.70483817701449</v>
          </cell>
        </row>
        <row r="45">
          <cell r="A45">
            <v>431015</v>
          </cell>
          <cell r="B45" t="str">
            <v>Lindenfels, St.</v>
          </cell>
          <cell r="C45">
            <v>5050</v>
          </cell>
          <cell r="D45">
            <v>4769164</v>
          </cell>
          <cell r="E45">
            <v>944.38891089108915</v>
          </cell>
        </row>
        <row r="46">
          <cell r="A46">
            <v>632010</v>
          </cell>
          <cell r="B46" t="str">
            <v>Hohenroda</v>
          </cell>
          <cell r="C46">
            <v>3088</v>
          </cell>
          <cell r="D46">
            <v>2831976</v>
          </cell>
          <cell r="E46">
            <v>917.09067357512959</v>
          </cell>
        </row>
        <row r="47">
          <cell r="A47">
            <v>531005</v>
          </cell>
          <cell r="B47" t="str">
            <v>Gießen, Universitätsstadt</v>
          </cell>
          <cell r="C47">
            <v>83280</v>
          </cell>
          <cell r="D47">
            <v>77843351</v>
          </cell>
          <cell r="E47">
            <v>934.71843179634971</v>
          </cell>
        </row>
        <row r="48">
          <cell r="A48">
            <v>633012</v>
          </cell>
          <cell r="B48" t="str">
            <v>Helsa</v>
          </cell>
          <cell r="C48">
            <v>5538</v>
          </cell>
          <cell r="D48">
            <v>4999695</v>
          </cell>
          <cell r="E48">
            <v>902.79794149512463</v>
          </cell>
        </row>
        <row r="49">
          <cell r="A49">
            <v>632011</v>
          </cell>
          <cell r="B49" t="str">
            <v>Kirchheim</v>
          </cell>
          <cell r="C49">
            <v>3709</v>
          </cell>
          <cell r="D49">
            <v>3101688</v>
          </cell>
          <cell r="E49">
            <v>836.25990833108654</v>
          </cell>
        </row>
        <row r="50">
          <cell r="A50">
            <v>439009</v>
          </cell>
          <cell r="B50" t="str">
            <v>Kiedrich</v>
          </cell>
          <cell r="C50">
            <v>3983</v>
          </cell>
          <cell r="D50">
            <v>3521291</v>
          </cell>
          <cell r="E50">
            <v>884.08009038413252</v>
          </cell>
        </row>
        <row r="51">
          <cell r="A51">
            <v>431012</v>
          </cell>
          <cell r="B51" t="str">
            <v>Hirschhorn (Neckar), Stadt</v>
          </cell>
          <cell r="C51">
            <v>3452</v>
          </cell>
          <cell r="D51">
            <v>2949975</v>
          </cell>
          <cell r="E51">
            <v>854.56981460023178</v>
          </cell>
        </row>
        <row r="52">
          <cell r="A52">
            <v>632013</v>
          </cell>
          <cell r="B52" t="str">
            <v>Nentershausen</v>
          </cell>
          <cell r="C52">
            <v>2689</v>
          </cell>
          <cell r="D52">
            <v>2170453</v>
          </cell>
          <cell r="E52">
            <v>807.15991074748979</v>
          </cell>
        </row>
        <row r="53">
          <cell r="A53">
            <v>635014</v>
          </cell>
          <cell r="B53" t="str">
            <v>Hatzfeld (Eder), Stadt</v>
          </cell>
          <cell r="C53">
            <v>3054</v>
          </cell>
          <cell r="D53">
            <v>2463400</v>
          </cell>
          <cell r="E53">
            <v>806.61427635887355</v>
          </cell>
        </row>
        <row r="54">
          <cell r="A54">
            <v>434010</v>
          </cell>
          <cell r="B54" t="str">
            <v>Steinbach (Taunus), St.</v>
          </cell>
          <cell r="C54">
            <v>10357</v>
          </cell>
          <cell r="D54">
            <v>8319158</v>
          </cell>
          <cell r="E54">
            <v>803.24012745003381</v>
          </cell>
        </row>
        <row r="55">
          <cell r="A55">
            <v>533017</v>
          </cell>
          <cell r="B55" t="str">
            <v>Weilburg, St.</v>
          </cell>
          <cell r="C55">
            <v>12547</v>
          </cell>
          <cell r="D55">
            <v>10252701</v>
          </cell>
          <cell r="E55">
            <v>817.14361998884192</v>
          </cell>
        </row>
        <row r="56">
          <cell r="A56">
            <v>436005</v>
          </cell>
          <cell r="B56" t="str">
            <v>Hattersheim am Main, Stadt</v>
          </cell>
          <cell r="C56">
            <v>26379</v>
          </cell>
          <cell r="D56">
            <v>21087652</v>
          </cell>
          <cell r="E56">
            <v>799.41059175859584</v>
          </cell>
        </row>
        <row r="57">
          <cell r="A57">
            <v>531010</v>
          </cell>
          <cell r="B57" t="str">
            <v>Laubach, St.</v>
          </cell>
          <cell r="C57">
            <v>9613</v>
          </cell>
          <cell r="D57">
            <v>7452617</v>
          </cell>
          <cell r="E57">
            <v>775.26443357952769</v>
          </cell>
        </row>
        <row r="58">
          <cell r="A58">
            <v>632018</v>
          </cell>
          <cell r="B58" t="str">
            <v>Rotenburg a.d. Fulda, St.</v>
          </cell>
          <cell r="C58">
            <v>13318</v>
          </cell>
          <cell r="D58">
            <v>10998965</v>
          </cell>
          <cell r="E58">
            <v>825.87212794713923</v>
          </cell>
        </row>
        <row r="59">
          <cell r="A59">
            <v>635020</v>
          </cell>
          <cell r="B59" t="str">
            <v>Volkmarsen, St.</v>
          </cell>
          <cell r="C59">
            <v>6743</v>
          </cell>
          <cell r="D59">
            <v>5243438</v>
          </cell>
          <cell r="E59">
            <v>777.6120421177518</v>
          </cell>
        </row>
        <row r="60">
          <cell r="A60">
            <v>439012</v>
          </cell>
          <cell r="B60" t="str">
            <v>Oestrich-Winkel, St.</v>
          </cell>
          <cell r="C60">
            <v>11524</v>
          </cell>
          <cell r="D60">
            <v>8852203</v>
          </cell>
          <cell r="E60">
            <v>768.15367927802845</v>
          </cell>
        </row>
        <row r="61">
          <cell r="A61">
            <v>435010</v>
          </cell>
          <cell r="B61" t="str">
            <v>Gelnhausen, Barbarossastadt</v>
          </cell>
          <cell r="C61">
            <v>22265</v>
          </cell>
          <cell r="D61">
            <v>17029215</v>
          </cell>
          <cell r="E61">
            <v>764.84235346957109</v>
          </cell>
        </row>
        <row r="62">
          <cell r="A62">
            <v>440012</v>
          </cell>
          <cell r="B62" t="str">
            <v>Karben, St.</v>
          </cell>
          <cell r="C62">
            <v>21936</v>
          </cell>
          <cell r="D62">
            <v>16299808</v>
          </cell>
          <cell r="E62">
            <v>743.06199854121076</v>
          </cell>
        </row>
        <row r="63">
          <cell r="A63">
            <v>634016</v>
          </cell>
          <cell r="B63" t="str">
            <v>Neuental</v>
          </cell>
          <cell r="C63">
            <v>3180</v>
          </cell>
          <cell r="D63">
            <v>2251093</v>
          </cell>
          <cell r="E63">
            <v>707.89088050314467</v>
          </cell>
        </row>
        <row r="64">
          <cell r="A64">
            <v>431014</v>
          </cell>
          <cell r="B64" t="str">
            <v>Lautertal (Odenwald)</v>
          </cell>
          <cell r="C64">
            <v>7193</v>
          </cell>
          <cell r="D64">
            <v>5198334</v>
          </cell>
          <cell r="E64">
            <v>722.6934519671903</v>
          </cell>
        </row>
        <row r="65">
          <cell r="A65">
            <v>532020</v>
          </cell>
          <cell r="B65" t="str">
            <v>Sinn</v>
          </cell>
          <cell r="C65">
            <v>6422</v>
          </cell>
          <cell r="D65">
            <v>4591482</v>
          </cell>
          <cell r="E65">
            <v>714.96138274680789</v>
          </cell>
        </row>
        <row r="66">
          <cell r="A66">
            <v>431011</v>
          </cell>
          <cell r="B66" t="str">
            <v>Heppenheim (Bergstraße)</v>
          </cell>
          <cell r="C66">
            <v>25001</v>
          </cell>
          <cell r="D66">
            <v>17559983</v>
          </cell>
          <cell r="E66">
            <v>702.37122515099395</v>
          </cell>
        </row>
        <row r="67">
          <cell r="A67">
            <v>439003</v>
          </cell>
          <cell r="B67" t="str">
            <v>Eltville am Rhein, Stadt</v>
          </cell>
          <cell r="C67">
            <v>16897</v>
          </cell>
          <cell r="D67">
            <v>11065026</v>
          </cell>
          <cell r="E67">
            <v>654.85151210274012</v>
          </cell>
        </row>
        <row r="68">
          <cell r="A68">
            <v>531008</v>
          </cell>
          <cell r="B68" t="str">
            <v>Hungen, St.</v>
          </cell>
          <cell r="C68">
            <v>12399</v>
          </cell>
          <cell r="D68">
            <v>8031222</v>
          </cell>
          <cell r="E68">
            <v>647.7314299540285</v>
          </cell>
        </row>
        <row r="69">
          <cell r="A69">
            <v>633006</v>
          </cell>
          <cell r="B69" t="str">
            <v>Bad Emstal</v>
          </cell>
          <cell r="C69">
            <v>5950</v>
          </cell>
          <cell r="D69">
            <v>3864809</v>
          </cell>
          <cell r="E69">
            <v>649.54773109243695</v>
          </cell>
        </row>
        <row r="70">
          <cell r="A70">
            <v>535002</v>
          </cell>
          <cell r="B70" t="str">
            <v>Antrifttal</v>
          </cell>
          <cell r="C70">
            <v>1933</v>
          </cell>
          <cell r="D70">
            <v>1215982</v>
          </cell>
          <cell r="E70">
            <v>629.06466632177967</v>
          </cell>
        </row>
        <row r="71">
          <cell r="A71">
            <v>439000</v>
          </cell>
          <cell r="B71" t="str">
            <v xml:space="preserve">Rheingau-Taunus-Kreis                             </v>
          </cell>
          <cell r="C71">
            <v>182117</v>
          </cell>
          <cell r="D71">
            <v>118517532.72463331</v>
          </cell>
          <cell r="E71">
            <v>650.77687818618415</v>
          </cell>
        </row>
        <row r="72">
          <cell r="A72">
            <v>440009</v>
          </cell>
          <cell r="B72" t="str">
            <v>Gedern, Stadt</v>
          </cell>
          <cell r="C72">
            <v>7439</v>
          </cell>
          <cell r="D72">
            <v>4650254</v>
          </cell>
          <cell r="E72">
            <v>625.11816104315096</v>
          </cell>
        </row>
        <row r="73">
          <cell r="A73">
            <v>434013</v>
          </cell>
          <cell r="B73" t="str">
            <v>Weilrod</v>
          </cell>
          <cell r="C73">
            <v>6238</v>
          </cell>
          <cell r="D73">
            <v>3997387</v>
          </cell>
          <cell r="E73">
            <v>640.81227957678743</v>
          </cell>
        </row>
        <row r="74">
          <cell r="A74">
            <v>440011</v>
          </cell>
          <cell r="B74" t="str">
            <v>Hirzenhain</v>
          </cell>
          <cell r="C74">
            <v>2816</v>
          </cell>
          <cell r="D74">
            <v>1707569</v>
          </cell>
          <cell r="E74">
            <v>606.38103693181813</v>
          </cell>
        </row>
        <row r="75">
          <cell r="A75">
            <v>534010</v>
          </cell>
          <cell r="B75" t="str">
            <v>Gladenbach, Stadt</v>
          </cell>
          <cell r="C75">
            <v>12014</v>
          </cell>
          <cell r="D75">
            <v>7202951</v>
          </cell>
          <cell r="E75">
            <v>599.54644581321793</v>
          </cell>
        </row>
        <row r="76">
          <cell r="A76">
            <v>440010</v>
          </cell>
          <cell r="B76" t="str">
            <v>Glauburg</v>
          </cell>
          <cell r="C76">
            <v>3015</v>
          </cell>
          <cell r="D76">
            <v>1778186</v>
          </cell>
          <cell r="E76">
            <v>589.77976782752899</v>
          </cell>
        </row>
        <row r="77">
          <cell r="A77">
            <v>435005</v>
          </cell>
          <cell r="B77" t="str">
            <v>Brachttal</v>
          </cell>
          <cell r="C77">
            <v>5101</v>
          </cell>
          <cell r="D77">
            <v>2985967</v>
          </cell>
          <cell r="E77">
            <v>585.36894726524213</v>
          </cell>
        </row>
        <row r="78">
          <cell r="A78">
            <v>435014</v>
          </cell>
          <cell r="B78" t="str">
            <v>Hanau, Stadt</v>
          </cell>
          <cell r="C78">
            <v>90934</v>
          </cell>
          <cell r="D78">
            <v>54050833</v>
          </cell>
          <cell r="E78">
            <v>594.39629841423448</v>
          </cell>
        </row>
        <row r="79">
          <cell r="A79">
            <v>433009</v>
          </cell>
          <cell r="B79" t="str">
            <v>Nauheim</v>
          </cell>
          <cell r="C79">
            <v>10282</v>
          </cell>
          <cell r="D79">
            <v>5813843</v>
          </cell>
          <cell r="E79">
            <v>565.43892238864032</v>
          </cell>
        </row>
        <row r="80">
          <cell r="A80">
            <v>433008</v>
          </cell>
          <cell r="B80" t="str">
            <v>Mörfelden-Walldorf, St.</v>
          </cell>
          <cell r="C80">
            <v>33159</v>
          </cell>
          <cell r="D80">
            <v>18110797</v>
          </cell>
          <cell r="E80">
            <v>546.18043366808411</v>
          </cell>
        </row>
        <row r="81">
          <cell r="A81">
            <v>635002</v>
          </cell>
          <cell r="B81" t="str">
            <v>Bad Arolsen, Sadt</v>
          </cell>
          <cell r="C81">
            <v>15399</v>
          </cell>
          <cell r="D81">
            <v>7817092</v>
          </cell>
          <cell r="E81">
            <v>507.63634002207937</v>
          </cell>
        </row>
        <row r="82">
          <cell r="A82">
            <v>532006</v>
          </cell>
          <cell r="B82" t="str">
            <v>Dillenburg, Stadt</v>
          </cell>
          <cell r="C82">
            <v>23431</v>
          </cell>
          <cell r="D82">
            <v>11861406</v>
          </cell>
          <cell r="E82">
            <v>506.22704963509881</v>
          </cell>
        </row>
        <row r="83">
          <cell r="A83">
            <v>435028</v>
          </cell>
          <cell r="B83" t="str">
            <v>Steinau a. d. Straße, St.</v>
          </cell>
          <cell r="C83">
            <v>10336</v>
          </cell>
          <cell r="D83">
            <v>5058923</v>
          </cell>
          <cell r="E83">
            <v>489.44688467492261</v>
          </cell>
        </row>
        <row r="84">
          <cell r="A84">
            <v>435017</v>
          </cell>
          <cell r="B84" t="str">
            <v>Langenselbold, St.</v>
          </cell>
          <cell r="C84">
            <v>13643</v>
          </cell>
          <cell r="D84">
            <v>6764213</v>
          </cell>
          <cell r="E84">
            <v>495.80099684820055</v>
          </cell>
        </row>
        <row r="85">
          <cell r="A85">
            <v>431020</v>
          </cell>
          <cell r="B85" t="str">
            <v>Viernheim, St.</v>
          </cell>
          <cell r="C85">
            <v>33276</v>
          </cell>
          <cell r="D85">
            <v>16477035</v>
          </cell>
          <cell r="E85">
            <v>495.16272989542011</v>
          </cell>
        </row>
        <row r="86">
          <cell r="A86">
            <v>438012</v>
          </cell>
          <cell r="B86" t="str">
            <v>Rödermark, St.</v>
          </cell>
          <cell r="C86">
            <v>26881</v>
          </cell>
          <cell r="D86">
            <v>12260962</v>
          </cell>
          <cell r="E86">
            <v>456.12001041627917</v>
          </cell>
        </row>
        <row r="87">
          <cell r="A87">
            <v>433000</v>
          </cell>
          <cell r="B87" t="str">
            <v>Landkreis Groß-Gerau</v>
          </cell>
          <cell r="C87">
            <v>260793</v>
          </cell>
          <cell r="D87">
            <v>114799655.65647249</v>
          </cell>
          <cell r="E87">
            <v>440.19454378174447</v>
          </cell>
        </row>
        <row r="88">
          <cell r="A88">
            <v>534011</v>
          </cell>
          <cell r="B88" t="str">
            <v>Kirchhain, St.                                                           (konnte am 20.12.17 erfolgreich aus dem Kommunalen Schutzschirm entlassen werden)</v>
          </cell>
          <cell r="C88">
            <v>16255</v>
          </cell>
          <cell r="D88">
            <v>6290395</v>
          </cell>
          <cell r="E88">
            <v>386.98215933558907</v>
          </cell>
        </row>
        <row r="89">
          <cell r="A89">
            <v>440000</v>
          </cell>
          <cell r="B89" t="str">
            <v xml:space="preserve">Wetteraukreis                                                      (konnte am 13.03.17 erfolgreich aus dem Kommunalen Schutzschirm entlassen werden)  </v>
          </cell>
          <cell r="C89">
            <v>297369</v>
          </cell>
          <cell r="D89">
            <v>116208709.37166318</v>
          </cell>
          <cell r="E89">
            <v>390.78958927010945</v>
          </cell>
        </row>
        <row r="90">
          <cell r="A90">
            <v>431009</v>
          </cell>
          <cell r="B90" t="str">
            <v>Grasellenbach</v>
          </cell>
          <cell r="C90">
            <v>3932</v>
          </cell>
          <cell r="D90">
            <v>1396397</v>
          </cell>
          <cell r="E90">
            <v>355.13657171922688</v>
          </cell>
        </row>
        <row r="91">
          <cell r="A91">
            <v>435000</v>
          </cell>
          <cell r="B91" t="str">
            <v xml:space="preserve">Main-Kinzig-Kreis                                                    (konnte am 20.12.17 erfolgreich aus dem Kommunalen Schutzschirm entlassen werden)             </v>
          </cell>
          <cell r="C91">
            <v>407619</v>
          </cell>
          <cell r="D91">
            <v>143987934.77869648</v>
          </cell>
          <cell r="E91">
            <v>353.24147004603924</v>
          </cell>
        </row>
        <row r="92">
          <cell r="A92">
            <v>531000</v>
          </cell>
          <cell r="B92" t="str">
            <v>Landkreis Gießen</v>
          </cell>
          <cell r="C92">
            <v>259834</v>
          </cell>
          <cell r="D92">
            <v>89068241.208441928</v>
          </cell>
          <cell r="E92">
            <v>342.78901609659215</v>
          </cell>
        </row>
        <row r="93">
          <cell r="A93">
            <v>535000</v>
          </cell>
          <cell r="B93" t="str">
            <v xml:space="preserve">Vogelsbergkreis                                   </v>
          </cell>
          <cell r="C93">
            <v>105763</v>
          </cell>
          <cell r="D93">
            <v>32118986.886150714</v>
          </cell>
          <cell r="E93">
            <v>303.6883114714098</v>
          </cell>
        </row>
        <row r="94">
          <cell r="A94">
            <v>437006</v>
          </cell>
          <cell r="B94" t="str">
            <v>Erbach, Kreisstadt</v>
          </cell>
          <cell r="C94">
            <v>13312</v>
          </cell>
          <cell r="D94">
            <v>3979619</v>
          </cell>
          <cell r="E94">
            <v>298.94974459134613</v>
          </cell>
        </row>
        <row r="95">
          <cell r="A95">
            <v>438003</v>
          </cell>
          <cell r="B95" t="str">
            <v>Egelsbach</v>
          </cell>
          <cell r="C95">
            <v>11371</v>
          </cell>
          <cell r="D95">
            <v>3384612</v>
          </cell>
          <cell r="E95">
            <v>297.65297687098757</v>
          </cell>
        </row>
        <row r="96">
          <cell r="A96">
            <v>437000</v>
          </cell>
          <cell r="B96" t="str">
            <v xml:space="preserve">Odenwaldkreis                                     </v>
          </cell>
          <cell r="C96">
            <v>96082</v>
          </cell>
          <cell r="D96">
            <v>28058832.351494394</v>
          </cell>
          <cell r="E96">
            <v>292.03006131735805</v>
          </cell>
        </row>
        <row r="97">
          <cell r="A97">
            <v>633000</v>
          </cell>
          <cell r="B97" t="str">
            <v>Landkreis Kassel</v>
          </cell>
          <cell r="C97">
            <v>233451</v>
          </cell>
          <cell r="D97">
            <v>66551273.591131143</v>
          </cell>
          <cell r="E97">
            <v>285.07598421566473</v>
          </cell>
        </row>
        <row r="98">
          <cell r="A98">
            <v>431000</v>
          </cell>
          <cell r="B98" t="str">
            <v>Landkreis Bergstraße</v>
          </cell>
          <cell r="C98">
            <v>263822</v>
          </cell>
          <cell r="D98">
            <v>74248040.12142019</v>
          </cell>
          <cell r="E98">
            <v>281.43232983382808</v>
          </cell>
        </row>
        <row r="99">
          <cell r="A99">
            <v>532000</v>
          </cell>
          <cell r="B99" t="str">
            <v xml:space="preserve">Lahn-Dill-Kreis                                   </v>
          </cell>
          <cell r="C99">
            <v>251440</v>
          </cell>
          <cell r="D99">
            <v>65855010.978199661</v>
          </cell>
          <cell r="E99">
            <v>261.91143405265535</v>
          </cell>
        </row>
        <row r="100">
          <cell r="A100">
            <v>636010</v>
          </cell>
          <cell r="B100" t="str">
            <v>Ringgau</v>
          </cell>
          <cell r="C100">
            <v>2925</v>
          </cell>
          <cell r="D100">
            <v>687037</v>
          </cell>
          <cell r="E100">
            <v>234.88444444444445</v>
          </cell>
        </row>
        <row r="101">
          <cell r="A101">
            <v>534000</v>
          </cell>
          <cell r="B101" t="str">
            <v>Landkreis Marburg-Biedenkopf                                         (konnte am 30.01.17 erfolgreich aus dem Kommunalen Schutzschirm entlassen werden)</v>
          </cell>
          <cell r="C101">
            <v>241598</v>
          </cell>
          <cell r="D101">
            <v>48154376.282289766</v>
          </cell>
          <cell r="E101">
            <v>199.31612133498524</v>
          </cell>
        </row>
        <row r="102">
          <cell r="A102">
            <v>636000</v>
          </cell>
          <cell r="B102" t="str">
            <v xml:space="preserve">Werra-Meißner-Kreis                                            (konnte am 30.01.18 erfolgreich aus dem Kommunalen Schutzschirm entlassen werden)                        </v>
          </cell>
          <cell r="C102">
            <v>100206</v>
          </cell>
          <cell r="D102">
            <v>19598311.876852222</v>
          </cell>
          <cell r="E102">
            <v>195.58022350809554</v>
          </cell>
        </row>
        <row r="103">
          <cell r="A103">
            <v>533000</v>
          </cell>
          <cell r="B103" t="str">
            <v>Landkreis Limburg-Weilburg</v>
          </cell>
          <cell r="C103">
            <v>170385</v>
          </cell>
          <cell r="D103">
            <v>23682570.458444849</v>
          </cell>
          <cell r="E103">
            <v>138.99445642776564</v>
          </cell>
        </row>
      </sheetData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uf"/>
      <sheetName val="Datensatz"/>
      <sheetName val="Bankverbindungen"/>
      <sheetName val="Tranchen"/>
      <sheetName val="Ü.HMdF"/>
    </sheetNames>
    <sheetDataSet>
      <sheetData sheetId="0">
        <row r="28">
          <cell r="E28" t="str">
            <v>- Bitte auswählen -</v>
          </cell>
        </row>
      </sheetData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 (2)"/>
      <sheetName val="Tabelle1"/>
    </sheetNames>
    <sheetDataSet>
      <sheetData sheetId="0">
        <row r="1">
          <cell r="C1" t="str">
            <v>Kommunen</v>
          </cell>
          <cell r="D1" t="str">
            <v>Kontingent Bundesprogramm
in Euro</v>
          </cell>
          <cell r="E1" t="str">
            <v>Kontingent
Landesprogramm</v>
          </cell>
          <cell r="F1" t="str">
            <v>Sonderkontingent 1. Tranche (15.000.000 Euro (pro Flüchtling ca. 724 Euro))</v>
          </cell>
          <cell r="G1" t="str">
            <v>Sonderkontingent2. Tranche (10.000.000 Euro (pro Flüchtling ca. 451 Euro))</v>
          </cell>
          <cell r="H1" t="str">
            <v>Kontingent Landesprogramm</v>
          </cell>
          <cell r="I1" t="str">
            <v>Gesamtkontingent Landes- und Bundesprogramm
in Euro</v>
          </cell>
          <cell r="J1" t="str">
            <v>Einwohnerzahlen 
31.12.2016</v>
          </cell>
        </row>
        <row r="2">
          <cell r="C2" t="str">
            <v>OFFENBACH AM MAIN, STADT</v>
          </cell>
          <cell r="D2">
            <v>20963802</v>
          </cell>
          <cell r="E2">
            <v>10240571</v>
          </cell>
          <cell r="F2">
            <v>628042</v>
          </cell>
          <cell r="G2">
            <v>332152</v>
          </cell>
          <cell r="H2">
            <v>11200765</v>
          </cell>
          <cell r="I2">
            <v>32164567</v>
          </cell>
          <cell r="J2" t="e">
            <v>#REF!</v>
          </cell>
        </row>
        <row r="3">
          <cell r="C3" t="str">
            <v>NEUSTADT (HESSEN), STADT</v>
          </cell>
          <cell r="D3">
            <v>792478</v>
          </cell>
          <cell r="E3">
            <v>247632</v>
          </cell>
          <cell r="F3">
            <v>771295</v>
          </cell>
          <cell r="G3">
            <v>443964</v>
          </cell>
          <cell r="H3">
            <v>1462891</v>
          </cell>
          <cell r="I3">
            <v>2255369</v>
          </cell>
          <cell r="J3" t="e">
            <v>#REF!</v>
          </cell>
        </row>
        <row r="4">
          <cell r="C4" t="str">
            <v>KASSEL, DOCUMENTA-STADT</v>
          </cell>
          <cell r="D4">
            <v>29435048</v>
          </cell>
          <cell r="E4">
            <v>11522412</v>
          </cell>
          <cell r="F4">
            <v>773708</v>
          </cell>
          <cell r="G4">
            <v>542286</v>
          </cell>
          <cell r="H4">
            <v>12838406</v>
          </cell>
          <cell r="I4">
            <v>42273454</v>
          </cell>
          <cell r="J4" t="e">
            <v>#REF!</v>
          </cell>
        </row>
        <row r="5">
          <cell r="C5" t="str">
            <v>SONTRA, STADT</v>
          </cell>
          <cell r="D5">
            <v>775950</v>
          </cell>
          <cell r="E5">
            <v>355133</v>
          </cell>
          <cell r="F5">
            <v>0</v>
          </cell>
          <cell r="G5">
            <v>392309</v>
          </cell>
          <cell r="H5">
            <v>747442</v>
          </cell>
          <cell r="I5">
            <v>1523392</v>
          </cell>
          <cell r="J5" t="e">
            <v>#REF!</v>
          </cell>
        </row>
        <row r="6">
          <cell r="C6" t="str">
            <v>ROTENBURG AN DER FULDA, STADT</v>
          </cell>
          <cell r="D6">
            <v>1336964</v>
          </cell>
          <cell r="E6">
            <v>439782</v>
          </cell>
          <cell r="F6">
            <v>565648</v>
          </cell>
          <cell r="G6">
            <v>304393</v>
          </cell>
          <cell r="H6">
            <v>1309823</v>
          </cell>
          <cell r="I6">
            <v>2646787</v>
          </cell>
          <cell r="J6" t="e">
            <v>#REF!</v>
          </cell>
        </row>
        <row r="7">
          <cell r="C7" t="str">
            <v>HESSENECK</v>
          </cell>
          <cell r="D7">
            <v>54021</v>
          </cell>
          <cell r="E7">
            <v>57658</v>
          </cell>
          <cell r="F7" t="str">
            <v>0</v>
          </cell>
          <cell r="G7" t="str">
            <v>0</v>
          </cell>
          <cell r="H7">
            <v>57658</v>
          </cell>
          <cell r="I7">
            <v>111679</v>
          </cell>
          <cell r="J7" t="e">
            <v>#REF!</v>
          </cell>
        </row>
        <row r="8">
          <cell r="C8" t="str">
            <v>KIRCHHEIM</v>
          </cell>
          <cell r="D8">
            <v>0</v>
          </cell>
          <cell r="E8">
            <v>146367</v>
          </cell>
          <cell r="F8">
            <v>288919</v>
          </cell>
          <cell r="G8">
            <v>175705</v>
          </cell>
          <cell r="H8">
            <v>610991</v>
          </cell>
          <cell r="I8">
            <v>610991</v>
          </cell>
          <cell r="J8" t="e">
            <v>#REF!</v>
          </cell>
        </row>
        <row r="9">
          <cell r="C9" t="str">
            <v>HESSISCH LICHTENAU, STADT</v>
          </cell>
          <cell r="D9">
            <v>1153729</v>
          </cell>
          <cell r="E9">
            <v>407154</v>
          </cell>
          <cell r="F9">
            <v>237869</v>
          </cell>
          <cell r="G9">
            <v>283129</v>
          </cell>
          <cell r="H9">
            <v>928152</v>
          </cell>
          <cell r="I9">
            <v>2081881</v>
          </cell>
          <cell r="J9" t="e">
            <v>#REF!</v>
          </cell>
        </row>
        <row r="10">
          <cell r="C10" t="str">
            <v>WEIßENBORN</v>
          </cell>
          <cell r="D10">
            <v>108310</v>
          </cell>
          <cell r="E10">
            <v>66734</v>
          </cell>
          <cell r="F10" t="str">
            <v>0</v>
          </cell>
          <cell r="G10" t="str">
            <v>0</v>
          </cell>
          <cell r="H10">
            <v>66734</v>
          </cell>
          <cell r="I10">
            <v>175044</v>
          </cell>
          <cell r="J10" t="e">
            <v>#REF!</v>
          </cell>
        </row>
        <row r="11">
          <cell r="C11" t="str">
            <v>WEILBURG, STADT</v>
          </cell>
          <cell r="D11">
            <v>1047298</v>
          </cell>
          <cell r="E11">
            <v>417547</v>
          </cell>
          <cell r="F11">
            <v>429999</v>
          </cell>
          <cell r="G11">
            <v>244161</v>
          </cell>
          <cell r="H11">
            <v>1091707</v>
          </cell>
          <cell r="I11">
            <v>2139005</v>
          </cell>
          <cell r="J11" t="e">
            <v>#REF!</v>
          </cell>
        </row>
        <row r="12">
          <cell r="C12" t="str">
            <v>CALDEN</v>
          </cell>
          <cell r="D12">
            <v>0</v>
          </cell>
          <cell r="E12">
            <v>197265</v>
          </cell>
          <cell r="F12">
            <v>734486</v>
          </cell>
          <cell r="G12">
            <v>317859</v>
          </cell>
          <cell r="H12">
            <v>1249610</v>
          </cell>
          <cell r="I12">
            <v>1249610</v>
          </cell>
          <cell r="J12" t="e">
            <v>#REF!</v>
          </cell>
        </row>
        <row r="13">
          <cell r="C13" t="str">
            <v>SENSBACHTAL</v>
          </cell>
          <cell r="D13">
            <v>82212</v>
          </cell>
          <cell r="E13">
            <v>62604</v>
          </cell>
          <cell r="F13" t="str">
            <v>0</v>
          </cell>
          <cell r="G13" t="str">
            <v>0</v>
          </cell>
          <cell r="H13">
            <v>62604</v>
          </cell>
          <cell r="I13">
            <v>144816</v>
          </cell>
          <cell r="J13" t="e">
            <v>#REF!</v>
          </cell>
        </row>
        <row r="14">
          <cell r="C14" t="str">
            <v>GIEßEN, UNIVERSITäTSSTADT</v>
          </cell>
          <cell r="D14">
            <v>6627670</v>
          </cell>
          <cell r="E14">
            <v>2063881</v>
          </cell>
          <cell r="F14">
            <v>2981753</v>
          </cell>
          <cell r="G14">
            <v>1195731</v>
          </cell>
          <cell r="H14">
            <v>6241365</v>
          </cell>
          <cell r="I14">
            <v>12869035</v>
          </cell>
          <cell r="J14" t="e">
            <v>#REF!</v>
          </cell>
        </row>
        <row r="15">
          <cell r="C15" t="str">
            <v>GEMüNDEN (WOHRA), STADT</v>
          </cell>
          <cell r="D15">
            <v>273945</v>
          </cell>
          <cell r="E15">
            <v>110678</v>
          </cell>
          <cell r="F15">
            <v>167751</v>
          </cell>
          <cell r="G15">
            <v>29790</v>
          </cell>
          <cell r="H15">
            <v>308219</v>
          </cell>
          <cell r="I15">
            <v>582164</v>
          </cell>
          <cell r="J15" t="e">
            <v>#REF!</v>
          </cell>
        </row>
        <row r="16">
          <cell r="C16" t="str">
            <v>HOFGEISMAR, STADT</v>
          </cell>
          <cell r="D16">
            <v>1387420</v>
          </cell>
          <cell r="E16">
            <v>456316</v>
          </cell>
          <cell r="F16">
            <v>201302</v>
          </cell>
          <cell r="G16">
            <v>92705</v>
          </cell>
          <cell r="H16">
            <v>750323</v>
          </cell>
          <cell r="I16">
            <v>2137743</v>
          </cell>
          <cell r="J16" t="e">
            <v>#REF!</v>
          </cell>
        </row>
        <row r="17">
          <cell r="C17" t="str">
            <v>CORNBERG</v>
          </cell>
          <cell r="D17">
            <v>126743</v>
          </cell>
          <cell r="E17">
            <v>69716</v>
          </cell>
          <cell r="F17" t="str">
            <v>0</v>
          </cell>
          <cell r="G17" t="str">
            <v>0</v>
          </cell>
          <cell r="H17">
            <v>69716</v>
          </cell>
          <cell r="I17">
            <v>196459</v>
          </cell>
          <cell r="J17" t="e">
            <v>#REF!</v>
          </cell>
        </row>
        <row r="18">
          <cell r="C18" t="str">
            <v>BORKEN (HESSEN), STADT</v>
          </cell>
          <cell r="D18">
            <v>1301527</v>
          </cell>
          <cell r="E18">
            <v>429391</v>
          </cell>
          <cell r="F18" t="str">
            <v>0</v>
          </cell>
          <cell r="G18" t="str">
            <v>0</v>
          </cell>
          <cell r="H18">
            <v>429391</v>
          </cell>
          <cell r="I18">
            <v>1730918</v>
          </cell>
          <cell r="J18" t="e">
            <v>#REF!</v>
          </cell>
        </row>
        <row r="19">
          <cell r="C19" t="str">
            <v>BAD AROLSEN, STADT</v>
          </cell>
          <cell r="D19">
            <v>1385690</v>
          </cell>
          <cell r="E19">
            <v>460823</v>
          </cell>
          <cell r="F19">
            <v>169924</v>
          </cell>
          <cell r="G19">
            <v>43983</v>
          </cell>
          <cell r="H19">
            <v>674730</v>
          </cell>
          <cell r="I19">
            <v>2060420</v>
          </cell>
          <cell r="J19" t="e">
            <v>#REF!</v>
          </cell>
        </row>
        <row r="20">
          <cell r="C20" t="str">
            <v>BREITENBACH AM HERZBERG</v>
          </cell>
          <cell r="D20">
            <v>155971</v>
          </cell>
          <cell r="E20">
            <v>76878</v>
          </cell>
          <cell r="F20" t="str">
            <v>0</v>
          </cell>
          <cell r="G20" t="str">
            <v>0</v>
          </cell>
          <cell r="H20">
            <v>76878</v>
          </cell>
          <cell r="I20">
            <v>232849</v>
          </cell>
          <cell r="J20" t="e">
            <v>#REF!</v>
          </cell>
        </row>
        <row r="21">
          <cell r="C21" t="str">
            <v>WAHLSBURG</v>
          </cell>
          <cell r="D21">
            <v>191307</v>
          </cell>
          <cell r="E21">
            <v>79933</v>
          </cell>
          <cell r="F21" t="str">
            <v>0</v>
          </cell>
          <cell r="G21" t="str">
            <v>0</v>
          </cell>
          <cell r="H21">
            <v>79933</v>
          </cell>
          <cell r="I21">
            <v>271240</v>
          </cell>
          <cell r="J21" t="e">
            <v>#REF!</v>
          </cell>
        </row>
        <row r="22">
          <cell r="C22" t="str">
            <v>OTTRAU</v>
          </cell>
          <cell r="D22">
            <v>215811</v>
          </cell>
          <cell r="E22">
            <v>82719</v>
          </cell>
          <cell r="F22" t="str">
            <v>0</v>
          </cell>
          <cell r="G22" t="str">
            <v>0</v>
          </cell>
          <cell r="H22">
            <v>82719</v>
          </cell>
          <cell r="I22">
            <v>298530</v>
          </cell>
          <cell r="J22" t="e">
            <v>#REF!</v>
          </cell>
        </row>
        <row r="23">
          <cell r="C23" t="str">
            <v>BAD ORB, STADT</v>
          </cell>
          <cell r="D23">
            <v>917029</v>
          </cell>
          <cell r="E23">
            <v>368903</v>
          </cell>
          <cell r="F23" t="str">
            <v>0</v>
          </cell>
          <cell r="G23" t="str">
            <v>0</v>
          </cell>
          <cell r="H23">
            <v>368903</v>
          </cell>
          <cell r="I23">
            <v>1285932</v>
          </cell>
          <cell r="J23" t="e">
            <v>#REF!</v>
          </cell>
        </row>
        <row r="24">
          <cell r="C24" t="str">
            <v>JESBERG</v>
          </cell>
          <cell r="D24">
            <v>216754</v>
          </cell>
          <cell r="E24">
            <v>85494</v>
          </cell>
          <cell r="F24" t="str">
            <v>0</v>
          </cell>
          <cell r="G24" t="str">
            <v>0</v>
          </cell>
          <cell r="H24">
            <v>85494</v>
          </cell>
          <cell r="I24">
            <v>302248</v>
          </cell>
          <cell r="J24" t="e">
            <v>#REF!</v>
          </cell>
        </row>
        <row r="25">
          <cell r="C25" t="str">
            <v>BüDINGEN, STADT</v>
          </cell>
          <cell r="D25">
            <v>1733692</v>
          </cell>
          <cell r="E25">
            <v>534280</v>
          </cell>
          <cell r="F25">
            <v>249938</v>
          </cell>
          <cell r="G25">
            <v>302437</v>
          </cell>
          <cell r="H25">
            <v>1086655</v>
          </cell>
          <cell r="I25">
            <v>2820347</v>
          </cell>
          <cell r="J25" t="e">
            <v>#REF!</v>
          </cell>
        </row>
        <row r="26">
          <cell r="C26" t="str">
            <v>FRIELENDORF</v>
          </cell>
          <cell r="D26">
            <v>688218</v>
          </cell>
          <cell r="E26">
            <v>229632</v>
          </cell>
          <cell r="F26" t="str">
            <v>0</v>
          </cell>
          <cell r="G26" t="str">
            <v>0</v>
          </cell>
          <cell r="H26">
            <v>229632</v>
          </cell>
          <cell r="I26">
            <v>917850</v>
          </cell>
          <cell r="J26" t="e">
            <v>#REF!</v>
          </cell>
        </row>
        <row r="27">
          <cell r="C27" t="str">
            <v>NENTERSHAUSEN</v>
          </cell>
          <cell r="D27">
            <v>244717</v>
          </cell>
          <cell r="E27">
            <v>89926</v>
          </cell>
          <cell r="F27" t="str">
            <v>0</v>
          </cell>
          <cell r="G27" t="str">
            <v>0</v>
          </cell>
          <cell r="H27">
            <v>89926</v>
          </cell>
          <cell r="I27">
            <v>334643</v>
          </cell>
          <cell r="J27" t="e">
            <v>#REF!</v>
          </cell>
        </row>
        <row r="28">
          <cell r="C28" t="str">
            <v>SCHWALMSTADT, STADT</v>
          </cell>
          <cell r="D28">
            <v>1744670</v>
          </cell>
          <cell r="E28">
            <v>515758</v>
          </cell>
          <cell r="F28" t="str">
            <v>0</v>
          </cell>
          <cell r="G28" t="str">
            <v>0</v>
          </cell>
          <cell r="H28">
            <v>515758</v>
          </cell>
          <cell r="I28">
            <v>2260428</v>
          </cell>
          <cell r="J28" t="e">
            <v>#REF!</v>
          </cell>
        </row>
        <row r="29">
          <cell r="C29" t="str">
            <v>ANTRIFTTAL</v>
          </cell>
          <cell r="D29">
            <v>157664</v>
          </cell>
          <cell r="E29">
            <v>79787</v>
          </cell>
          <cell r="F29" t="str">
            <v>0</v>
          </cell>
          <cell r="G29" t="str">
            <v>0</v>
          </cell>
          <cell r="H29">
            <v>79787</v>
          </cell>
          <cell r="I29">
            <v>237451</v>
          </cell>
          <cell r="J29" t="e">
            <v>#REF!</v>
          </cell>
        </row>
        <row r="30">
          <cell r="C30" t="str">
            <v>WERRA-MEISSNER-KREIS</v>
          </cell>
          <cell r="D30">
            <v>8934279</v>
          </cell>
          <cell r="E30">
            <v>3628295</v>
          </cell>
          <cell r="F30" t="str">
            <v>0</v>
          </cell>
          <cell r="G30" t="str">
            <v>0</v>
          </cell>
          <cell r="H30">
            <v>3628295</v>
          </cell>
          <cell r="I30">
            <v>12562574</v>
          </cell>
          <cell r="J30">
            <v>100965</v>
          </cell>
        </row>
        <row r="31">
          <cell r="C31" t="str">
            <v>LAUBACH, STADT</v>
          </cell>
          <cell r="D31">
            <v>825745</v>
          </cell>
          <cell r="E31">
            <v>377953</v>
          </cell>
          <cell r="F31" t="str">
            <v>0</v>
          </cell>
          <cell r="G31" t="str">
            <v>0</v>
          </cell>
          <cell r="H31">
            <v>377953</v>
          </cell>
          <cell r="I31">
            <v>1203698</v>
          </cell>
          <cell r="J31" t="e">
            <v>#REF!</v>
          </cell>
        </row>
        <row r="32">
          <cell r="C32" t="str">
            <v>GLADENBACH, STADT</v>
          </cell>
          <cell r="D32">
            <v>1096269</v>
          </cell>
          <cell r="E32">
            <v>413101</v>
          </cell>
          <cell r="F32" t="str">
            <v>0</v>
          </cell>
          <cell r="G32" t="str">
            <v>0</v>
          </cell>
          <cell r="H32">
            <v>413101</v>
          </cell>
          <cell r="I32">
            <v>1509370</v>
          </cell>
          <cell r="J32" t="e">
            <v>#REF!</v>
          </cell>
        </row>
        <row r="33">
          <cell r="C33" t="str">
            <v>BAD ENDBACH</v>
          </cell>
          <cell r="D33">
            <v>747085</v>
          </cell>
          <cell r="E33">
            <v>242552</v>
          </cell>
          <cell r="F33" t="str">
            <v>0</v>
          </cell>
          <cell r="G33" t="str">
            <v>0</v>
          </cell>
          <cell r="H33">
            <v>242552</v>
          </cell>
          <cell r="I33">
            <v>989637</v>
          </cell>
          <cell r="J33" t="e">
            <v>#REF!</v>
          </cell>
        </row>
        <row r="34">
          <cell r="C34" t="str">
            <v>BEBRA, STADT</v>
          </cell>
          <cell r="D34">
            <v>1281025</v>
          </cell>
          <cell r="E34">
            <v>441435</v>
          </cell>
          <cell r="F34" t="str">
            <v>0</v>
          </cell>
          <cell r="G34" t="str">
            <v>0</v>
          </cell>
          <cell r="H34">
            <v>441435</v>
          </cell>
          <cell r="I34">
            <v>1722460</v>
          </cell>
          <cell r="J34" t="e">
            <v>#REF!</v>
          </cell>
        </row>
        <row r="35">
          <cell r="C35" t="str">
            <v>NEU-EICHENBERG</v>
          </cell>
          <cell r="D35">
            <v>149540</v>
          </cell>
          <cell r="E35">
            <v>76240</v>
          </cell>
          <cell r="F35" t="str">
            <v>0</v>
          </cell>
          <cell r="G35" t="str">
            <v>0</v>
          </cell>
          <cell r="H35">
            <v>76240</v>
          </cell>
          <cell r="I35">
            <v>225780</v>
          </cell>
          <cell r="J35" t="e">
            <v>#REF!</v>
          </cell>
        </row>
        <row r="36">
          <cell r="C36" t="str">
            <v>FRITZLAR, DOM- UND KAISERSTADT</v>
          </cell>
          <cell r="D36">
            <v>1353787</v>
          </cell>
          <cell r="E36">
            <v>436955</v>
          </cell>
          <cell r="F36" t="str">
            <v>0</v>
          </cell>
          <cell r="G36" t="str">
            <v>0</v>
          </cell>
          <cell r="H36">
            <v>436955</v>
          </cell>
          <cell r="I36">
            <v>1790742</v>
          </cell>
          <cell r="J36" t="e">
            <v>#REF!</v>
          </cell>
        </row>
        <row r="37">
          <cell r="C37" t="str">
            <v>NEUENTAL</v>
          </cell>
          <cell r="D37">
            <v>279338</v>
          </cell>
          <cell r="E37">
            <v>95792</v>
          </cell>
          <cell r="F37" t="str">
            <v>0</v>
          </cell>
          <cell r="G37" t="str">
            <v>0</v>
          </cell>
          <cell r="H37">
            <v>95792</v>
          </cell>
          <cell r="I37">
            <v>375130</v>
          </cell>
          <cell r="J37" t="e">
            <v>#REF!</v>
          </cell>
        </row>
        <row r="38">
          <cell r="C38" t="str">
            <v>FRANKENAU, STADT</v>
          </cell>
          <cell r="D38">
            <v>260961</v>
          </cell>
          <cell r="E38">
            <v>94647</v>
          </cell>
          <cell r="F38" t="str">
            <v>0</v>
          </cell>
          <cell r="G38" t="str">
            <v>0</v>
          </cell>
          <cell r="H38">
            <v>94647</v>
          </cell>
          <cell r="I38">
            <v>355608</v>
          </cell>
          <cell r="J38" t="e">
            <v>#REF!</v>
          </cell>
        </row>
        <row r="39">
          <cell r="C39" t="str">
            <v>RüDESHEIM AM RHEIN, STADT</v>
          </cell>
          <cell r="D39">
            <v>832680</v>
          </cell>
          <cell r="E39">
            <v>367356</v>
          </cell>
          <cell r="F39" t="str">
            <v>0</v>
          </cell>
          <cell r="G39" t="str">
            <v>0</v>
          </cell>
          <cell r="H39">
            <v>367356</v>
          </cell>
          <cell r="I39">
            <v>1200036</v>
          </cell>
          <cell r="J39" t="e">
            <v>#REF!</v>
          </cell>
        </row>
        <row r="40">
          <cell r="C40" t="str">
            <v>RONSHAUSEN</v>
          </cell>
          <cell r="D40">
            <v>194992</v>
          </cell>
          <cell r="E40">
            <v>82734</v>
          </cell>
          <cell r="F40" t="str">
            <v>0</v>
          </cell>
          <cell r="G40" t="str">
            <v>0</v>
          </cell>
          <cell r="H40">
            <v>82734</v>
          </cell>
          <cell r="I40">
            <v>277726</v>
          </cell>
          <cell r="J40" t="e">
            <v>#REF!</v>
          </cell>
        </row>
        <row r="41">
          <cell r="C41" t="str">
            <v>SELTERS (TAUNUS)</v>
          </cell>
          <cell r="D41">
            <v>723217</v>
          </cell>
          <cell r="E41">
            <v>236723</v>
          </cell>
          <cell r="F41" t="str">
            <v>0</v>
          </cell>
          <cell r="G41" t="str">
            <v>0</v>
          </cell>
          <cell r="H41">
            <v>236723</v>
          </cell>
          <cell r="I41">
            <v>959940</v>
          </cell>
          <cell r="J41" t="e">
            <v>#REF!</v>
          </cell>
        </row>
        <row r="42">
          <cell r="C42" t="str">
            <v>BAD SODEN-SALMüNSTER, STADT</v>
          </cell>
          <cell r="D42">
            <v>1186316</v>
          </cell>
          <cell r="E42">
            <v>431170</v>
          </cell>
          <cell r="F42" t="str">
            <v>0</v>
          </cell>
          <cell r="G42" t="str">
            <v>0</v>
          </cell>
          <cell r="H42">
            <v>431170</v>
          </cell>
          <cell r="I42">
            <v>1617486</v>
          </cell>
          <cell r="J42" t="e">
            <v>#REF!</v>
          </cell>
        </row>
        <row r="43">
          <cell r="C43" t="str">
            <v>WITZENHAUSEN, STADT</v>
          </cell>
          <cell r="D43">
            <v>1362588</v>
          </cell>
          <cell r="E43">
            <v>447850</v>
          </cell>
          <cell r="F43" t="str">
            <v>0</v>
          </cell>
          <cell r="G43" t="str">
            <v>0</v>
          </cell>
          <cell r="H43">
            <v>447850</v>
          </cell>
          <cell r="I43">
            <v>1810438</v>
          </cell>
          <cell r="J43" t="e">
            <v>#REF!</v>
          </cell>
        </row>
        <row r="44">
          <cell r="C44" t="str">
            <v>WäCHTERSBACH, STADT</v>
          </cell>
          <cell r="D44">
            <v>1076879</v>
          </cell>
          <cell r="E44">
            <v>415112</v>
          </cell>
          <cell r="F44" t="str">
            <v>0</v>
          </cell>
          <cell r="G44" t="str">
            <v>0</v>
          </cell>
          <cell r="H44">
            <v>415112</v>
          </cell>
          <cell r="I44">
            <v>1491991</v>
          </cell>
          <cell r="J44" t="e">
            <v>#REF!</v>
          </cell>
        </row>
        <row r="45">
          <cell r="C45" t="str">
            <v>HAINA (KLOSTER)</v>
          </cell>
          <cell r="D45">
            <v>322146</v>
          </cell>
          <cell r="E45">
            <v>103258</v>
          </cell>
          <cell r="F45" t="str">
            <v>0</v>
          </cell>
          <cell r="G45" t="str">
            <v>0</v>
          </cell>
          <cell r="H45">
            <v>103258</v>
          </cell>
          <cell r="I45">
            <v>425404</v>
          </cell>
          <cell r="J45" t="e">
            <v>#REF!</v>
          </cell>
        </row>
        <row r="46">
          <cell r="C46" t="str">
            <v>BAD WILDUNGEN, STADT</v>
          </cell>
          <cell r="D46">
            <v>1545767</v>
          </cell>
          <cell r="E46">
            <v>486380</v>
          </cell>
          <cell r="F46" t="str">
            <v>0</v>
          </cell>
          <cell r="G46" t="str">
            <v>0</v>
          </cell>
          <cell r="H46">
            <v>486380</v>
          </cell>
          <cell r="I46">
            <v>2032147</v>
          </cell>
          <cell r="J46" t="e">
            <v>#REF!</v>
          </cell>
        </row>
        <row r="47">
          <cell r="C47" t="str">
            <v>FULDATAL</v>
          </cell>
          <cell r="D47">
            <v>961257</v>
          </cell>
          <cell r="E47">
            <v>285041</v>
          </cell>
          <cell r="F47">
            <v>53946</v>
          </cell>
          <cell r="G47">
            <v>156397</v>
          </cell>
          <cell r="H47">
            <v>495384</v>
          </cell>
          <cell r="I47">
            <v>1456641</v>
          </cell>
          <cell r="J47" t="e">
            <v>#REF!</v>
          </cell>
        </row>
        <row r="48">
          <cell r="C48" t="str">
            <v>WETZLAR, STADT</v>
          </cell>
          <cell r="D48">
            <v>3895457</v>
          </cell>
          <cell r="E48">
            <v>1680501</v>
          </cell>
          <cell r="F48">
            <v>471997</v>
          </cell>
          <cell r="G48">
            <v>197997</v>
          </cell>
          <cell r="H48">
            <v>2350495</v>
          </cell>
          <cell r="I48">
            <v>6245952</v>
          </cell>
          <cell r="J48" t="e">
            <v>#REF!</v>
          </cell>
        </row>
        <row r="49">
          <cell r="C49" t="str">
            <v>BAD SCHWALBACH, KREISSTADT</v>
          </cell>
          <cell r="D49">
            <v>908738</v>
          </cell>
          <cell r="E49">
            <v>379468</v>
          </cell>
          <cell r="F49" t="str">
            <v>0</v>
          </cell>
          <cell r="G49" t="str">
            <v>0</v>
          </cell>
          <cell r="H49">
            <v>379468</v>
          </cell>
          <cell r="I49">
            <v>1288206</v>
          </cell>
          <cell r="J49" t="e">
            <v>#REF!</v>
          </cell>
        </row>
        <row r="50">
          <cell r="C50" t="str">
            <v>RINGGAU</v>
          </cell>
          <cell r="D50">
            <v>261443</v>
          </cell>
          <cell r="E50">
            <v>92159</v>
          </cell>
          <cell r="F50" t="str">
            <v>0</v>
          </cell>
          <cell r="G50" t="str">
            <v>0</v>
          </cell>
          <cell r="H50">
            <v>92159</v>
          </cell>
          <cell r="I50">
            <v>353602</v>
          </cell>
          <cell r="J50" t="e">
            <v>#REF!</v>
          </cell>
        </row>
        <row r="51">
          <cell r="C51" t="str">
            <v>WOHRATAL</v>
          </cell>
          <cell r="D51">
            <v>185512</v>
          </cell>
          <cell r="E51">
            <v>83492</v>
          </cell>
          <cell r="F51" t="str">
            <v>0</v>
          </cell>
          <cell r="G51" t="str">
            <v>0</v>
          </cell>
          <cell r="H51">
            <v>83492</v>
          </cell>
          <cell r="I51">
            <v>269004</v>
          </cell>
          <cell r="J51" t="e">
            <v>#REF!</v>
          </cell>
        </row>
        <row r="52">
          <cell r="C52" t="str">
            <v>EDERTAL</v>
          </cell>
          <cell r="D52">
            <v>599643</v>
          </cell>
          <cell r="E52">
            <v>149815</v>
          </cell>
          <cell r="F52" t="str">
            <v>0</v>
          </cell>
          <cell r="G52" t="str">
            <v>0</v>
          </cell>
          <cell r="H52">
            <v>149815</v>
          </cell>
          <cell r="I52">
            <v>749458</v>
          </cell>
          <cell r="J52" t="e">
            <v>#REF!</v>
          </cell>
        </row>
        <row r="53">
          <cell r="C53" t="str">
            <v>FLIEDEN</v>
          </cell>
          <cell r="D53">
            <v>779147</v>
          </cell>
          <cell r="E53">
            <v>253566</v>
          </cell>
          <cell r="F53" t="str">
            <v>0</v>
          </cell>
          <cell r="G53" t="str">
            <v>0</v>
          </cell>
          <cell r="H53">
            <v>253566</v>
          </cell>
          <cell r="I53">
            <v>1032713</v>
          </cell>
          <cell r="J53" t="e">
            <v>#REF!</v>
          </cell>
        </row>
        <row r="54">
          <cell r="C54" t="str">
            <v>BAD SOODEN-ALLENDORF, STADT</v>
          </cell>
          <cell r="D54">
            <v>759573</v>
          </cell>
          <cell r="E54">
            <v>242531</v>
          </cell>
          <cell r="F54" t="str">
            <v>0</v>
          </cell>
          <cell r="G54" t="str">
            <v>0</v>
          </cell>
          <cell r="H54">
            <v>242531</v>
          </cell>
          <cell r="I54">
            <v>1002104</v>
          </cell>
          <cell r="J54" t="e">
            <v>#REF!</v>
          </cell>
        </row>
        <row r="55">
          <cell r="C55" t="str">
            <v>HUNGEN, STADT</v>
          </cell>
          <cell r="D55">
            <v>1054574</v>
          </cell>
          <cell r="E55">
            <v>411092</v>
          </cell>
          <cell r="F55" t="str">
            <v>0</v>
          </cell>
          <cell r="G55" t="str">
            <v>0</v>
          </cell>
          <cell r="H55">
            <v>411092</v>
          </cell>
          <cell r="I55">
            <v>1465666</v>
          </cell>
          <cell r="J55" t="e">
            <v>#REF!</v>
          </cell>
        </row>
        <row r="56">
          <cell r="C56" t="str">
            <v>SCHLüCHTERN, STADT</v>
          </cell>
          <cell r="D56">
            <v>1394649</v>
          </cell>
          <cell r="E56">
            <v>481612</v>
          </cell>
          <cell r="F56" t="str">
            <v>0</v>
          </cell>
          <cell r="G56" t="str">
            <v>0</v>
          </cell>
          <cell r="H56">
            <v>481612</v>
          </cell>
          <cell r="I56">
            <v>1876261</v>
          </cell>
          <cell r="J56" t="e">
            <v>#REF!</v>
          </cell>
        </row>
        <row r="57">
          <cell r="C57" t="str">
            <v>SCHRECKSBACH</v>
          </cell>
          <cell r="D57">
            <v>268460</v>
          </cell>
          <cell r="E57">
            <v>93932</v>
          </cell>
          <cell r="F57" t="str">
            <v>0</v>
          </cell>
          <cell r="G57" t="str">
            <v>0</v>
          </cell>
          <cell r="H57">
            <v>93932</v>
          </cell>
          <cell r="I57">
            <v>362392</v>
          </cell>
          <cell r="J57" t="e">
            <v>#REF!</v>
          </cell>
        </row>
        <row r="58">
          <cell r="C58" t="str">
            <v>VELLMAR, STADT</v>
          </cell>
          <cell r="D58">
            <v>1626472</v>
          </cell>
          <cell r="E58">
            <v>495020</v>
          </cell>
          <cell r="F58" t="str">
            <v>0</v>
          </cell>
          <cell r="G58" t="str">
            <v>0</v>
          </cell>
          <cell r="H58">
            <v>495020</v>
          </cell>
          <cell r="I58">
            <v>2121492</v>
          </cell>
          <cell r="J58" t="e">
            <v>#REF!</v>
          </cell>
        </row>
        <row r="59">
          <cell r="C59" t="str">
            <v>GROßKROTZENBURG</v>
          </cell>
          <cell r="D59">
            <v>712369</v>
          </cell>
          <cell r="E59">
            <v>171722</v>
          </cell>
          <cell r="F59" t="str">
            <v>0</v>
          </cell>
          <cell r="G59" t="str">
            <v>0</v>
          </cell>
          <cell r="H59">
            <v>171722</v>
          </cell>
          <cell r="I59">
            <v>884091</v>
          </cell>
          <cell r="J59" t="e">
            <v>#REF!</v>
          </cell>
        </row>
        <row r="60">
          <cell r="C60" t="str">
            <v>NüSTTAL</v>
          </cell>
          <cell r="D60">
            <v>236597</v>
          </cell>
          <cell r="E60">
            <v>92076</v>
          </cell>
          <cell r="F60" t="str">
            <v>0</v>
          </cell>
          <cell r="G60" t="str">
            <v>0</v>
          </cell>
          <cell r="H60">
            <v>92076</v>
          </cell>
          <cell r="I60">
            <v>328673</v>
          </cell>
          <cell r="J60" t="e">
            <v>#REF!</v>
          </cell>
        </row>
        <row r="61">
          <cell r="C61" t="str">
            <v>FELDATAL</v>
          </cell>
          <cell r="D61">
            <v>206469</v>
          </cell>
          <cell r="E61">
            <v>84640</v>
          </cell>
          <cell r="F61" t="str">
            <v>0</v>
          </cell>
          <cell r="G61" t="str">
            <v>0</v>
          </cell>
          <cell r="H61">
            <v>84640</v>
          </cell>
          <cell r="I61">
            <v>291109</v>
          </cell>
          <cell r="J61" t="e">
            <v>#REF!</v>
          </cell>
        </row>
        <row r="62">
          <cell r="C62" t="str">
            <v>ERBACH, KREISSTADT</v>
          </cell>
          <cell r="D62">
            <v>1142189</v>
          </cell>
          <cell r="E62">
            <v>430220</v>
          </cell>
          <cell r="F62" t="str">
            <v>0</v>
          </cell>
          <cell r="G62" t="str">
            <v>0</v>
          </cell>
          <cell r="H62">
            <v>430220</v>
          </cell>
          <cell r="I62">
            <v>1572409</v>
          </cell>
          <cell r="J62" t="e">
            <v>#REF!</v>
          </cell>
        </row>
        <row r="63">
          <cell r="C63" t="str">
            <v>NIDDA, STADT</v>
          </cell>
          <cell r="D63">
            <v>1514002</v>
          </cell>
          <cell r="E63">
            <v>494117</v>
          </cell>
          <cell r="F63" t="str">
            <v>0</v>
          </cell>
          <cell r="G63" t="str">
            <v>0</v>
          </cell>
          <cell r="H63">
            <v>494117</v>
          </cell>
          <cell r="I63">
            <v>2008119</v>
          </cell>
          <cell r="J63" t="e">
            <v>#REF!</v>
          </cell>
        </row>
        <row r="64">
          <cell r="C64" t="str">
            <v>Korbach, Hansestadt, Kreisstadt</v>
          </cell>
          <cell r="D64">
            <v>1808223</v>
          </cell>
          <cell r="E64">
            <v>562366</v>
          </cell>
          <cell r="F64">
            <v>205646</v>
          </cell>
          <cell r="G64">
            <v>158077</v>
          </cell>
          <cell r="H64">
            <v>926089</v>
          </cell>
          <cell r="I64">
            <v>2734312</v>
          </cell>
          <cell r="J64" t="e">
            <v>#REF!</v>
          </cell>
        </row>
        <row r="65">
          <cell r="C65" t="str">
            <v>MORSCHEN</v>
          </cell>
          <cell r="D65">
            <v>282856</v>
          </cell>
          <cell r="E65">
            <v>98845</v>
          </cell>
          <cell r="F65" t="str">
            <v>0</v>
          </cell>
          <cell r="G65" t="str">
            <v>0</v>
          </cell>
          <cell r="H65">
            <v>98845</v>
          </cell>
          <cell r="I65">
            <v>381701</v>
          </cell>
          <cell r="J65" t="e">
            <v>#REF!</v>
          </cell>
        </row>
        <row r="66">
          <cell r="C66" t="str">
            <v>Homberg (Efze), Reformationsstadt, Kreisstadt</v>
          </cell>
          <cell r="D66">
            <v>1182280</v>
          </cell>
          <cell r="E66">
            <v>432730</v>
          </cell>
          <cell r="F66" t="str">
            <v>0</v>
          </cell>
          <cell r="G66" t="str">
            <v>0</v>
          </cell>
          <cell r="H66">
            <v>432730</v>
          </cell>
          <cell r="I66">
            <v>1615010</v>
          </cell>
          <cell r="J66" t="e">
            <v>#REF!</v>
          </cell>
        </row>
        <row r="67">
          <cell r="C67" t="str">
            <v>LIEBENAU, STADT</v>
          </cell>
          <cell r="D67">
            <v>265116</v>
          </cell>
          <cell r="E67">
            <v>95738</v>
          </cell>
          <cell r="F67" t="str">
            <v>0</v>
          </cell>
          <cell r="G67" t="str">
            <v>0</v>
          </cell>
          <cell r="H67">
            <v>95738</v>
          </cell>
          <cell r="I67">
            <v>360854</v>
          </cell>
          <cell r="J67" t="e">
            <v>#REF!</v>
          </cell>
        </row>
        <row r="68">
          <cell r="C68" t="str">
            <v>WOLFHAGEN, STADT</v>
          </cell>
          <cell r="D68">
            <v>1111229</v>
          </cell>
          <cell r="E68">
            <v>410917</v>
          </cell>
          <cell r="F68" t="str">
            <v>0</v>
          </cell>
          <cell r="G68" t="str">
            <v>0</v>
          </cell>
          <cell r="H68">
            <v>410917</v>
          </cell>
          <cell r="I68">
            <v>1522146</v>
          </cell>
          <cell r="J68" t="e">
            <v>#REF!</v>
          </cell>
        </row>
        <row r="69">
          <cell r="C69" t="str">
            <v>WETTER (HESSEN), STADT</v>
          </cell>
          <cell r="D69">
            <v>775547</v>
          </cell>
          <cell r="E69">
            <v>249285</v>
          </cell>
          <cell r="F69" t="str">
            <v>0</v>
          </cell>
          <cell r="G69" t="str">
            <v>0</v>
          </cell>
          <cell r="H69">
            <v>249285</v>
          </cell>
          <cell r="I69">
            <v>1024832</v>
          </cell>
          <cell r="J69" t="e">
            <v>#REF!</v>
          </cell>
        </row>
        <row r="70">
          <cell r="C70" t="str">
            <v>LUDWIGSAU</v>
          </cell>
          <cell r="D70">
            <v>507035</v>
          </cell>
          <cell r="E70">
            <v>136744</v>
          </cell>
          <cell r="F70" t="str">
            <v>0</v>
          </cell>
          <cell r="G70" t="str">
            <v>0</v>
          </cell>
          <cell r="H70">
            <v>136744</v>
          </cell>
          <cell r="I70">
            <v>643779</v>
          </cell>
          <cell r="J70" t="e">
            <v>#REF!</v>
          </cell>
        </row>
        <row r="71">
          <cell r="C71" t="str">
            <v>ODENWALDKREIS</v>
          </cell>
          <cell r="D71">
            <v>7571632</v>
          </cell>
          <cell r="E71">
            <v>3485316</v>
          </cell>
          <cell r="F71" t="str">
            <v>0</v>
          </cell>
          <cell r="G71" t="str">
            <v>0</v>
          </cell>
          <cell r="H71">
            <v>3485316</v>
          </cell>
          <cell r="I71">
            <v>11056948</v>
          </cell>
          <cell r="J71">
            <v>96473</v>
          </cell>
        </row>
        <row r="72">
          <cell r="C72" t="str">
            <v>GILSERBERG</v>
          </cell>
          <cell r="D72">
            <v>256502</v>
          </cell>
          <cell r="E72">
            <v>96237</v>
          </cell>
          <cell r="F72" t="str">
            <v>0</v>
          </cell>
          <cell r="G72" t="str">
            <v>0</v>
          </cell>
          <cell r="H72">
            <v>96237</v>
          </cell>
          <cell r="I72">
            <v>352739</v>
          </cell>
          <cell r="J72" t="e">
            <v>#REF!</v>
          </cell>
        </row>
        <row r="73">
          <cell r="C73" t="str">
            <v>ESCHWEGE, KREISSTADT</v>
          </cell>
          <cell r="D73">
            <v>1739080</v>
          </cell>
          <cell r="E73">
            <v>518672</v>
          </cell>
          <cell r="F73" t="str">
            <v>0</v>
          </cell>
          <cell r="G73" t="str">
            <v>0</v>
          </cell>
          <cell r="H73">
            <v>518672</v>
          </cell>
          <cell r="I73">
            <v>2257752</v>
          </cell>
          <cell r="J73" t="e">
            <v>#REF!</v>
          </cell>
        </row>
        <row r="74">
          <cell r="C74" t="str">
            <v>OBERAULA</v>
          </cell>
          <cell r="D74">
            <v>267628</v>
          </cell>
          <cell r="E74">
            <v>93986</v>
          </cell>
          <cell r="F74" t="str">
            <v>0</v>
          </cell>
          <cell r="G74" t="str">
            <v>0</v>
          </cell>
          <cell r="H74">
            <v>93986</v>
          </cell>
          <cell r="I74">
            <v>361614</v>
          </cell>
          <cell r="J74" t="e">
            <v>#REF!</v>
          </cell>
        </row>
        <row r="75">
          <cell r="C75" t="str">
            <v>Bürstadt, Stadt</v>
          </cell>
          <cell r="D75">
            <v>1389479</v>
          </cell>
          <cell r="E75">
            <v>458525</v>
          </cell>
          <cell r="F75" t="str">
            <v>0</v>
          </cell>
          <cell r="G75" t="str">
            <v>0</v>
          </cell>
          <cell r="H75">
            <v>458525</v>
          </cell>
          <cell r="I75">
            <v>1848004</v>
          </cell>
          <cell r="J75" t="e">
            <v>#REF!</v>
          </cell>
        </row>
        <row r="76">
          <cell r="C76" t="str">
            <v>FLöRSBACHTAL</v>
          </cell>
          <cell r="D76">
            <v>182839</v>
          </cell>
          <cell r="E76">
            <v>83999</v>
          </cell>
          <cell r="F76" t="str">
            <v>0</v>
          </cell>
          <cell r="G76" t="str">
            <v>0</v>
          </cell>
          <cell r="H76">
            <v>83999</v>
          </cell>
          <cell r="I76">
            <v>266838</v>
          </cell>
          <cell r="J76" t="e">
            <v>#REF!</v>
          </cell>
        </row>
        <row r="77">
          <cell r="C77" t="str">
            <v>MICHELSTADT, STADT</v>
          </cell>
          <cell r="D77">
            <v>1368317</v>
          </cell>
          <cell r="E77">
            <v>462274</v>
          </cell>
          <cell r="F77">
            <v>0</v>
          </cell>
          <cell r="G77" t="str">
            <v>0</v>
          </cell>
          <cell r="H77">
            <v>462274</v>
          </cell>
          <cell r="I77">
            <v>1830591</v>
          </cell>
          <cell r="J77" t="e">
            <v>#REF!</v>
          </cell>
        </row>
        <row r="78">
          <cell r="C78" t="str">
            <v>Geisenheim, Hochschulstadt</v>
          </cell>
          <cell r="D78">
            <v>933732</v>
          </cell>
          <cell r="E78">
            <v>402124</v>
          </cell>
          <cell r="F78" t="str">
            <v>0</v>
          </cell>
          <cell r="G78" t="str">
            <v>0</v>
          </cell>
          <cell r="H78">
            <v>402124</v>
          </cell>
          <cell r="I78">
            <v>1335856</v>
          </cell>
          <cell r="J78" t="e">
            <v>#REF!</v>
          </cell>
        </row>
        <row r="79">
          <cell r="C79" t="str">
            <v>HERLESHAUSEN</v>
          </cell>
          <cell r="D79">
            <v>227351</v>
          </cell>
          <cell r="E79">
            <v>90584</v>
          </cell>
          <cell r="F79" t="str">
            <v>0</v>
          </cell>
          <cell r="G79" t="str">
            <v>0</v>
          </cell>
          <cell r="H79">
            <v>90584</v>
          </cell>
          <cell r="I79">
            <v>317935</v>
          </cell>
          <cell r="J79" t="e">
            <v>#REF!</v>
          </cell>
        </row>
        <row r="80">
          <cell r="C80" t="str">
            <v>SIEGBACH</v>
          </cell>
          <cell r="D80">
            <v>211023</v>
          </cell>
          <cell r="E80">
            <v>88522</v>
          </cell>
          <cell r="F80" t="str">
            <v>0</v>
          </cell>
          <cell r="G80" t="str">
            <v>0</v>
          </cell>
          <cell r="H80">
            <v>88522</v>
          </cell>
          <cell r="I80">
            <v>299545</v>
          </cell>
          <cell r="J80" t="e">
            <v>#REF!</v>
          </cell>
        </row>
        <row r="81">
          <cell r="C81" t="str">
            <v>SCHWARZENBORN, STADT</v>
          </cell>
          <cell r="D81">
            <v>89832</v>
          </cell>
          <cell r="E81">
            <v>66104</v>
          </cell>
          <cell r="F81">
            <v>0</v>
          </cell>
          <cell r="G81" t="str">
            <v>0</v>
          </cell>
          <cell r="H81">
            <v>66104</v>
          </cell>
          <cell r="I81">
            <v>155936</v>
          </cell>
          <cell r="J81" t="e">
            <v>#REF!</v>
          </cell>
        </row>
        <row r="82">
          <cell r="C82" t="str">
            <v>SINNTAL</v>
          </cell>
          <cell r="D82">
            <v>767533</v>
          </cell>
          <cell r="E82">
            <v>251878</v>
          </cell>
          <cell r="F82" t="str">
            <v>0</v>
          </cell>
          <cell r="G82" t="str">
            <v>0</v>
          </cell>
          <cell r="H82">
            <v>251878</v>
          </cell>
          <cell r="I82">
            <v>1019411</v>
          </cell>
          <cell r="J82" t="e">
            <v>#REF!</v>
          </cell>
        </row>
        <row r="83">
          <cell r="C83" t="str">
            <v>FULDA, STADT</v>
          </cell>
          <cell r="D83">
            <v>4731582</v>
          </cell>
          <cell r="E83">
            <v>1867027</v>
          </cell>
          <cell r="F83">
            <v>618991</v>
          </cell>
          <cell r="G83">
            <v>426386</v>
          </cell>
          <cell r="H83">
            <v>2912404</v>
          </cell>
          <cell r="I83">
            <v>7643986</v>
          </cell>
          <cell r="J83" t="e">
            <v>#REF!</v>
          </cell>
        </row>
        <row r="84">
          <cell r="C84" t="str">
            <v>VOGELSBERGKREIS</v>
          </cell>
          <cell r="D84">
            <v>8509219</v>
          </cell>
          <cell r="E84">
            <v>3569814</v>
          </cell>
          <cell r="F84" t="str">
            <v>0</v>
          </cell>
          <cell r="G84" t="str">
            <v>0</v>
          </cell>
          <cell r="H84">
            <v>3569814</v>
          </cell>
          <cell r="I84">
            <v>12079033</v>
          </cell>
          <cell r="J84">
            <v>106737</v>
          </cell>
        </row>
        <row r="85">
          <cell r="C85" t="str">
            <v>FREIENSTEINAU</v>
          </cell>
          <cell r="D85">
            <v>253147</v>
          </cell>
          <cell r="E85">
            <v>95580</v>
          </cell>
          <cell r="F85" t="str">
            <v>0</v>
          </cell>
          <cell r="G85" t="str">
            <v>0</v>
          </cell>
          <cell r="H85">
            <v>95580</v>
          </cell>
          <cell r="I85">
            <v>348727</v>
          </cell>
          <cell r="J85" t="e">
            <v>#REF!</v>
          </cell>
        </row>
        <row r="86">
          <cell r="C86" t="str">
            <v>VöHL</v>
          </cell>
          <cell r="D86">
            <v>504033</v>
          </cell>
          <cell r="E86">
            <v>131958</v>
          </cell>
          <cell r="F86" t="str">
            <v>0</v>
          </cell>
          <cell r="G86" t="str">
            <v>0</v>
          </cell>
          <cell r="H86">
            <v>131958</v>
          </cell>
          <cell r="I86">
            <v>635991</v>
          </cell>
          <cell r="J86" t="e">
            <v>#REF!</v>
          </cell>
        </row>
        <row r="87">
          <cell r="C87" t="str">
            <v>MEIßNER</v>
          </cell>
          <cell r="D87">
            <v>249499</v>
          </cell>
          <cell r="E87">
            <v>94395</v>
          </cell>
          <cell r="F87" t="str">
            <v>0</v>
          </cell>
          <cell r="G87" t="str">
            <v>0</v>
          </cell>
          <cell r="H87">
            <v>94395</v>
          </cell>
          <cell r="I87">
            <v>343894</v>
          </cell>
          <cell r="J87" t="e">
            <v>#REF!</v>
          </cell>
        </row>
        <row r="88">
          <cell r="C88" t="str">
            <v>WANFRIED, STADT</v>
          </cell>
          <cell r="D88">
            <v>356679</v>
          </cell>
          <cell r="E88">
            <v>110123</v>
          </cell>
          <cell r="F88" t="str">
            <v>0</v>
          </cell>
          <cell r="G88" t="str">
            <v>0</v>
          </cell>
          <cell r="H88">
            <v>110123</v>
          </cell>
          <cell r="I88">
            <v>466802</v>
          </cell>
          <cell r="J88" t="e">
            <v>#REF!</v>
          </cell>
        </row>
        <row r="89">
          <cell r="C89" t="str">
            <v>ROTHENBERG</v>
          </cell>
          <cell r="D89">
            <v>169843</v>
          </cell>
          <cell r="E89">
            <v>81647</v>
          </cell>
          <cell r="F89" t="str">
            <v>0</v>
          </cell>
          <cell r="G89" t="str">
            <v>0</v>
          </cell>
          <cell r="H89">
            <v>81647</v>
          </cell>
          <cell r="I89">
            <v>251490</v>
          </cell>
          <cell r="J89" t="e">
            <v>#REF!</v>
          </cell>
        </row>
        <row r="90">
          <cell r="C90" t="str">
            <v>KIRCHHAIN, STADT</v>
          </cell>
          <cell r="D90">
            <v>1366319</v>
          </cell>
          <cell r="E90">
            <v>471172</v>
          </cell>
          <cell r="F90" t="str">
            <v>0</v>
          </cell>
          <cell r="G90" t="str">
            <v>0</v>
          </cell>
          <cell r="H90">
            <v>471172</v>
          </cell>
          <cell r="I90">
            <v>1837491</v>
          </cell>
          <cell r="J90" t="e">
            <v>#REF!</v>
          </cell>
        </row>
        <row r="91">
          <cell r="C91" t="str">
            <v>HüNFELDEN</v>
          </cell>
          <cell r="D91">
            <v>809505</v>
          </cell>
          <cell r="E91">
            <v>260940</v>
          </cell>
          <cell r="F91" t="str">
            <v>0</v>
          </cell>
          <cell r="G91" t="str">
            <v>0</v>
          </cell>
          <cell r="H91">
            <v>260940</v>
          </cell>
          <cell r="I91">
            <v>1070445</v>
          </cell>
          <cell r="J91" t="e">
            <v>#REF!</v>
          </cell>
        </row>
        <row r="92">
          <cell r="C92" t="str">
            <v>FRANKENBERG (EDER), STADT</v>
          </cell>
          <cell r="D92">
            <v>1493750</v>
          </cell>
          <cell r="E92">
            <v>488235</v>
          </cell>
          <cell r="F92" t="str">
            <v>0</v>
          </cell>
          <cell r="G92" t="str">
            <v>0</v>
          </cell>
          <cell r="H92">
            <v>488235</v>
          </cell>
          <cell r="I92">
            <v>1981985</v>
          </cell>
          <cell r="J92" t="e">
            <v>#REF!</v>
          </cell>
        </row>
        <row r="93">
          <cell r="C93" t="str">
            <v>BRUCHKöBEL, STADT</v>
          </cell>
          <cell r="D93">
            <v>1743718</v>
          </cell>
          <cell r="E93">
            <v>532913</v>
          </cell>
          <cell r="F93" t="str">
            <v>0</v>
          </cell>
          <cell r="G93" t="str">
            <v>0</v>
          </cell>
          <cell r="H93">
            <v>532913</v>
          </cell>
          <cell r="I93">
            <v>2276631</v>
          </cell>
          <cell r="J93" t="e">
            <v>#REF!</v>
          </cell>
        </row>
        <row r="94">
          <cell r="C94" t="str">
            <v>LAUTERTAL (VOGELSBERG)</v>
          </cell>
          <cell r="D94">
            <v>176302</v>
          </cell>
          <cell r="E94">
            <v>81740</v>
          </cell>
          <cell r="F94" t="str">
            <v>0</v>
          </cell>
          <cell r="G94" t="str">
            <v>0</v>
          </cell>
          <cell r="H94">
            <v>81740</v>
          </cell>
          <cell r="I94">
            <v>258042</v>
          </cell>
          <cell r="J94" t="e">
            <v>#REF!</v>
          </cell>
        </row>
        <row r="95">
          <cell r="C95" t="str">
            <v>ALSFELD, STADT</v>
          </cell>
          <cell r="D95">
            <v>1305661</v>
          </cell>
          <cell r="E95">
            <v>456437</v>
          </cell>
          <cell r="F95" t="str">
            <v>0</v>
          </cell>
          <cell r="G95" t="str">
            <v>0</v>
          </cell>
          <cell r="H95">
            <v>456437</v>
          </cell>
          <cell r="I95">
            <v>1762098</v>
          </cell>
          <cell r="J95" t="e">
            <v>#REF!</v>
          </cell>
        </row>
        <row r="96">
          <cell r="C96" t="str">
            <v>ORTENBERG, STADT</v>
          </cell>
          <cell r="D96">
            <v>747389</v>
          </cell>
          <cell r="E96">
            <v>253285</v>
          </cell>
          <cell r="F96" t="str">
            <v>0</v>
          </cell>
          <cell r="G96" t="str">
            <v>0</v>
          </cell>
          <cell r="H96">
            <v>253285</v>
          </cell>
          <cell r="I96">
            <v>1000674</v>
          </cell>
          <cell r="J96" t="e">
            <v>#REF!</v>
          </cell>
        </row>
        <row r="97">
          <cell r="C97" t="str">
            <v>LORSCH, KAROLINGERSTADT</v>
          </cell>
          <cell r="D97">
            <v>1059715</v>
          </cell>
          <cell r="E97">
            <v>426284</v>
          </cell>
          <cell r="F97" t="str">
            <v>0</v>
          </cell>
          <cell r="G97" t="str">
            <v>0</v>
          </cell>
          <cell r="H97">
            <v>426284</v>
          </cell>
          <cell r="I97">
            <v>1485999</v>
          </cell>
          <cell r="J97" t="e">
            <v>#REF!</v>
          </cell>
        </row>
        <row r="98">
          <cell r="C98" t="str">
            <v>SCHOTTEN, STADT</v>
          </cell>
          <cell r="D98">
            <v>843115</v>
          </cell>
          <cell r="E98">
            <v>262797</v>
          </cell>
          <cell r="F98" t="str">
            <v>0</v>
          </cell>
          <cell r="G98" t="str">
            <v>0</v>
          </cell>
          <cell r="H98">
            <v>262797</v>
          </cell>
          <cell r="I98">
            <v>1105912</v>
          </cell>
          <cell r="J98" t="e">
            <v>#REF!</v>
          </cell>
        </row>
        <row r="99">
          <cell r="C99" t="str">
            <v>ROSENTHAL, STADT</v>
          </cell>
          <cell r="D99">
            <v>161893</v>
          </cell>
          <cell r="E99">
            <v>81300</v>
          </cell>
          <cell r="F99" t="str">
            <v>0</v>
          </cell>
          <cell r="G99" t="str">
            <v>0</v>
          </cell>
          <cell r="H99">
            <v>81300</v>
          </cell>
          <cell r="I99">
            <v>243193</v>
          </cell>
          <cell r="J99" t="e">
            <v>#REF!</v>
          </cell>
        </row>
        <row r="100">
          <cell r="C100" t="str">
            <v>SCHWALMTAL</v>
          </cell>
          <cell r="D100">
            <v>214932</v>
          </cell>
          <cell r="E100">
            <v>90070</v>
          </cell>
          <cell r="F100" t="str">
            <v>0</v>
          </cell>
          <cell r="G100" t="str">
            <v>0</v>
          </cell>
          <cell r="H100">
            <v>90070</v>
          </cell>
          <cell r="I100">
            <v>305002</v>
          </cell>
          <cell r="J100" t="e">
            <v>#REF!</v>
          </cell>
        </row>
        <row r="101">
          <cell r="C101" t="str">
            <v>MüNCHHAUSEN</v>
          </cell>
          <cell r="D101">
            <v>265027</v>
          </cell>
          <cell r="E101">
            <v>98623</v>
          </cell>
          <cell r="F101" t="str">
            <v>0</v>
          </cell>
          <cell r="G101" t="str">
            <v>0</v>
          </cell>
          <cell r="H101">
            <v>98623</v>
          </cell>
          <cell r="I101">
            <v>363650</v>
          </cell>
          <cell r="J101" t="e">
            <v>#REF!</v>
          </cell>
        </row>
        <row r="102">
          <cell r="C102" t="str">
            <v>SCHWALM-EDER-KREIS</v>
          </cell>
          <cell r="D102">
            <v>14928557</v>
          </cell>
          <cell r="E102">
            <v>4734003</v>
          </cell>
          <cell r="F102" t="str">
            <v>0</v>
          </cell>
          <cell r="G102" t="str">
            <v>0</v>
          </cell>
          <cell r="H102">
            <v>4734003</v>
          </cell>
          <cell r="I102">
            <v>19662560</v>
          </cell>
          <cell r="J102">
            <v>181105</v>
          </cell>
        </row>
        <row r="103">
          <cell r="C103" t="str">
            <v>GEMüNDEN (FELDA)</v>
          </cell>
          <cell r="D103">
            <v>212557</v>
          </cell>
          <cell r="E103">
            <v>87889</v>
          </cell>
          <cell r="F103" t="str">
            <v>0</v>
          </cell>
          <cell r="G103" t="str">
            <v>0</v>
          </cell>
          <cell r="H103">
            <v>87889</v>
          </cell>
          <cell r="I103">
            <v>300446</v>
          </cell>
          <cell r="J103" t="e">
            <v>#REF!</v>
          </cell>
        </row>
        <row r="104">
          <cell r="C104" t="str">
            <v>SCHLITZ, STADT</v>
          </cell>
          <cell r="D104">
            <v>796737</v>
          </cell>
          <cell r="E104">
            <v>253889</v>
          </cell>
          <cell r="F104" t="str">
            <v>0</v>
          </cell>
          <cell r="G104" t="str">
            <v>0</v>
          </cell>
          <cell r="H104">
            <v>253889</v>
          </cell>
          <cell r="I104">
            <v>1050626</v>
          </cell>
          <cell r="J104" t="e">
            <v>#REF!</v>
          </cell>
        </row>
        <row r="105">
          <cell r="C105" t="str">
            <v>ROMROD, STADT</v>
          </cell>
          <cell r="D105">
            <v>206097</v>
          </cell>
          <cell r="E105">
            <v>88870</v>
          </cell>
          <cell r="F105" t="str">
            <v>0</v>
          </cell>
          <cell r="G105" t="str">
            <v>0</v>
          </cell>
          <cell r="H105">
            <v>88870</v>
          </cell>
          <cell r="I105">
            <v>294967</v>
          </cell>
          <cell r="J105" t="e">
            <v>#REF!</v>
          </cell>
        </row>
        <row r="106">
          <cell r="C106" t="str">
            <v>LICH, STADT</v>
          </cell>
          <cell r="D106">
            <v>1014560</v>
          </cell>
          <cell r="E106">
            <v>422077</v>
          </cell>
          <cell r="F106" t="str">
            <v>0</v>
          </cell>
          <cell r="G106" t="str">
            <v>0</v>
          </cell>
          <cell r="H106">
            <v>422077</v>
          </cell>
          <cell r="I106">
            <v>1436637</v>
          </cell>
          <cell r="J106" t="e">
            <v>#REF!</v>
          </cell>
        </row>
        <row r="107">
          <cell r="C107" t="str">
            <v>FELSBERG, STADT</v>
          </cell>
          <cell r="D107">
            <v>877838</v>
          </cell>
          <cell r="E107">
            <v>267267</v>
          </cell>
          <cell r="F107" t="str">
            <v>0</v>
          </cell>
          <cell r="G107" t="str">
            <v>0</v>
          </cell>
          <cell r="H107">
            <v>267267</v>
          </cell>
          <cell r="I107">
            <v>1145105</v>
          </cell>
          <cell r="J107" t="e">
            <v>#REF!</v>
          </cell>
        </row>
        <row r="108">
          <cell r="C108" t="str">
            <v>HEIDENROD</v>
          </cell>
          <cell r="D108">
            <v>626653</v>
          </cell>
          <cell r="E108">
            <v>226052</v>
          </cell>
          <cell r="F108" t="str">
            <v>0</v>
          </cell>
          <cell r="G108" t="str">
            <v>0</v>
          </cell>
          <cell r="H108">
            <v>226052</v>
          </cell>
          <cell r="I108">
            <v>852705</v>
          </cell>
          <cell r="J108" t="e">
            <v>#REF!</v>
          </cell>
        </row>
        <row r="109">
          <cell r="C109" t="str">
            <v>HAUNETAL</v>
          </cell>
          <cell r="D109">
            <v>225815</v>
          </cell>
          <cell r="E109">
            <v>92458</v>
          </cell>
          <cell r="F109" t="str">
            <v>0</v>
          </cell>
          <cell r="G109" t="str">
            <v>0</v>
          </cell>
          <cell r="H109">
            <v>92458</v>
          </cell>
          <cell r="I109">
            <v>318273</v>
          </cell>
          <cell r="J109" t="e">
            <v>#REF!</v>
          </cell>
        </row>
        <row r="110">
          <cell r="C110" t="str">
            <v>GREBENAU, STADT</v>
          </cell>
          <cell r="D110">
            <v>176006</v>
          </cell>
          <cell r="E110">
            <v>82500</v>
          </cell>
          <cell r="F110" t="str">
            <v>0</v>
          </cell>
          <cell r="G110" t="str">
            <v>0</v>
          </cell>
          <cell r="H110">
            <v>82500</v>
          </cell>
          <cell r="I110">
            <v>258506</v>
          </cell>
          <cell r="J110" t="e">
            <v>#REF!</v>
          </cell>
        </row>
        <row r="111">
          <cell r="C111" t="str">
            <v>EHRENBERG (RHöN)</v>
          </cell>
          <cell r="D111">
            <v>195005</v>
          </cell>
          <cell r="E111">
            <v>86167</v>
          </cell>
          <cell r="F111" t="str">
            <v>0</v>
          </cell>
          <cell r="G111" t="str">
            <v>0</v>
          </cell>
          <cell r="H111">
            <v>86167</v>
          </cell>
          <cell r="I111">
            <v>281172</v>
          </cell>
          <cell r="J111" t="e">
            <v>#REF!</v>
          </cell>
        </row>
        <row r="112">
          <cell r="C112" t="str">
            <v>GRüNBERG, STADT</v>
          </cell>
          <cell r="D112">
            <v>1051557</v>
          </cell>
          <cell r="E112">
            <v>420377</v>
          </cell>
          <cell r="F112" t="str">
            <v>0</v>
          </cell>
          <cell r="G112" t="str">
            <v>0</v>
          </cell>
          <cell r="H112">
            <v>420377</v>
          </cell>
          <cell r="I112">
            <v>1471934</v>
          </cell>
          <cell r="J112" t="e">
            <v>#REF!</v>
          </cell>
        </row>
        <row r="113">
          <cell r="C113" t="str">
            <v>BROMBACHTAL</v>
          </cell>
          <cell r="D113">
            <v>271806</v>
          </cell>
          <cell r="E113">
            <v>99446</v>
          </cell>
          <cell r="F113" t="str">
            <v>0</v>
          </cell>
          <cell r="G113" t="str">
            <v>0</v>
          </cell>
          <cell r="H113">
            <v>99446</v>
          </cell>
          <cell r="I113">
            <v>371252</v>
          </cell>
          <cell r="J113" t="e">
            <v>#REF!</v>
          </cell>
        </row>
        <row r="114">
          <cell r="C114" t="str">
            <v>TANN (RHöN), STADT</v>
          </cell>
          <cell r="D114">
            <v>357604</v>
          </cell>
          <cell r="E114">
            <v>118707</v>
          </cell>
          <cell r="F114" t="str">
            <v>0</v>
          </cell>
          <cell r="G114" t="str">
            <v>0</v>
          </cell>
          <cell r="H114">
            <v>118707</v>
          </cell>
          <cell r="I114">
            <v>476311</v>
          </cell>
          <cell r="J114" t="e">
            <v>#REF!</v>
          </cell>
        </row>
        <row r="115">
          <cell r="C115" t="str">
            <v>HADAMAR, STADT</v>
          </cell>
          <cell r="D115">
            <v>1031042</v>
          </cell>
          <cell r="E115">
            <v>296999</v>
          </cell>
          <cell r="F115" t="str">
            <v>0</v>
          </cell>
          <cell r="G115" t="str">
            <v>0</v>
          </cell>
          <cell r="H115">
            <v>296999</v>
          </cell>
          <cell r="I115">
            <v>1328041</v>
          </cell>
          <cell r="J115" t="e">
            <v>#REF!</v>
          </cell>
        </row>
        <row r="116">
          <cell r="C116" t="str">
            <v>WILLINGSHAUSEN</v>
          </cell>
          <cell r="D116">
            <v>395006</v>
          </cell>
          <cell r="E116">
            <v>119415</v>
          </cell>
          <cell r="F116" t="str">
            <v>0</v>
          </cell>
          <cell r="G116" t="str">
            <v>0</v>
          </cell>
          <cell r="H116">
            <v>119415</v>
          </cell>
          <cell r="I116">
            <v>514421</v>
          </cell>
          <cell r="J116" t="e">
            <v>#REF!</v>
          </cell>
        </row>
        <row r="117">
          <cell r="C117" t="str">
            <v>SCHAUENBURG</v>
          </cell>
          <cell r="D117">
            <v>818893</v>
          </cell>
          <cell r="E117">
            <v>258879</v>
          </cell>
          <cell r="F117" t="str">
            <v>0</v>
          </cell>
          <cell r="G117" t="str">
            <v>0</v>
          </cell>
          <cell r="H117">
            <v>258879</v>
          </cell>
          <cell r="I117">
            <v>1077772</v>
          </cell>
          <cell r="J117" t="e">
            <v>#REF!</v>
          </cell>
        </row>
        <row r="118">
          <cell r="C118" t="str">
            <v>OBERWESER</v>
          </cell>
          <cell r="D118">
            <v>254508</v>
          </cell>
          <cell r="E118">
            <v>94414</v>
          </cell>
          <cell r="F118" t="str">
            <v>0</v>
          </cell>
          <cell r="G118" t="str">
            <v>0</v>
          </cell>
          <cell r="H118">
            <v>94414</v>
          </cell>
          <cell r="I118">
            <v>348922</v>
          </cell>
          <cell r="J118" t="e">
            <v>#REF!</v>
          </cell>
        </row>
        <row r="119">
          <cell r="C119" t="str">
            <v>TRENDELBURG, STADT</v>
          </cell>
          <cell r="D119">
            <v>413691</v>
          </cell>
          <cell r="E119">
            <v>121999</v>
          </cell>
          <cell r="F119" t="str">
            <v>0</v>
          </cell>
          <cell r="G119" t="str">
            <v>0</v>
          </cell>
          <cell r="H119">
            <v>121999</v>
          </cell>
          <cell r="I119">
            <v>535690</v>
          </cell>
          <cell r="J119" t="e">
            <v>#REF!</v>
          </cell>
        </row>
        <row r="120">
          <cell r="C120" t="str">
            <v>WALDKAPPEL, STADT</v>
          </cell>
          <cell r="D120">
            <v>349228</v>
          </cell>
          <cell r="E120">
            <v>114132</v>
          </cell>
          <cell r="F120" t="str">
            <v>0</v>
          </cell>
          <cell r="G120" t="str">
            <v>0</v>
          </cell>
          <cell r="H120">
            <v>114132</v>
          </cell>
          <cell r="I120">
            <v>463360</v>
          </cell>
          <cell r="J120" t="e">
            <v>#REF!</v>
          </cell>
        </row>
        <row r="121">
          <cell r="C121" t="str">
            <v>WEINBACH</v>
          </cell>
          <cell r="D121">
            <v>354474</v>
          </cell>
          <cell r="E121">
            <v>113398</v>
          </cell>
          <cell r="F121" t="str">
            <v>0</v>
          </cell>
          <cell r="G121" t="str">
            <v>0</v>
          </cell>
          <cell r="H121">
            <v>113398</v>
          </cell>
          <cell r="I121">
            <v>467872</v>
          </cell>
          <cell r="J121" t="e">
            <v>#REF!</v>
          </cell>
        </row>
        <row r="122">
          <cell r="C122" t="str">
            <v>Neukirchen, Stadt</v>
          </cell>
          <cell r="D122">
            <v>604566</v>
          </cell>
          <cell r="E122">
            <v>150806</v>
          </cell>
          <cell r="F122" t="str">
            <v>0</v>
          </cell>
          <cell r="G122" t="str">
            <v>0</v>
          </cell>
          <cell r="H122">
            <v>150806</v>
          </cell>
          <cell r="I122">
            <v>755372</v>
          </cell>
          <cell r="J122" t="e">
            <v>#REF!</v>
          </cell>
        </row>
        <row r="123">
          <cell r="C123" t="str">
            <v>MEINHARD</v>
          </cell>
          <cell r="D123">
            <v>377702</v>
          </cell>
          <cell r="E123">
            <v>117594</v>
          </cell>
          <cell r="F123" t="str">
            <v>0</v>
          </cell>
          <cell r="G123" t="str">
            <v>0</v>
          </cell>
          <cell r="H123">
            <v>117594</v>
          </cell>
          <cell r="I123">
            <v>495296</v>
          </cell>
          <cell r="J123" t="e">
            <v>#REF!</v>
          </cell>
        </row>
        <row r="124">
          <cell r="C124" t="str">
            <v>AHNATAL</v>
          </cell>
          <cell r="D124">
            <v>612121</v>
          </cell>
          <cell r="E124">
            <v>226450</v>
          </cell>
          <cell r="F124" t="str">
            <v>0</v>
          </cell>
          <cell r="G124" t="str">
            <v>0</v>
          </cell>
          <cell r="H124">
            <v>226450</v>
          </cell>
          <cell r="I124">
            <v>838571</v>
          </cell>
          <cell r="J124" t="e">
            <v>#REF!</v>
          </cell>
        </row>
        <row r="125">
          <cell r="C125" t="str">
            <v>DORNBURG</v>
          </cell>
          <cell r="D125">
            <v>653627</v>
          </cell>
          <cell r="E125">
            <v>243005</v>
          </cell>
          <cell r="F125" t="str">
            <v>0</v>
          </cell>
          <cell r="G125" t="str">
            <v>0</v>
          </cell>
          <cell r="H125">
            <v>243005</v>
          </cell>
          <cell r="I125">
            <v>896632</v>
          </cell>
          <cell r="J125" t="e">
            <v>#REF!</v>
          </cell>
        </row>
        <row r="126">
          <cell r="C126" t="str">
            <v>GROßENLüDER</v>
          </cell>
          <cell r="D126">
            <v>664755</v>
          </cell>
          <cell r="E126">
            <v>239067</v>
          </cell>
          <cell r="F126" t="str">
            <v>0</v>
          </cell>
          <cell r="G126" t="str">
            <v>0</v>
          </cell>
          <cell r="H126">
            <v>239067</v>
          </cell>
          <cell r="I126">
            <v>903822</v>
          </cell>
          <cell r="J126" t="e">
            <v>#REF!</v>
          </cell>
        </row>
        <row r="127">
          <cell r="C127" t="str">
            <v>RAUSCHENBERG, STADT</v>
          </cell>
          <cell r="D127">
            <v>347885</v>
          </cell>
          <cell r="E127">
            <v>114307</v>
          </cell>
          <cell r="F127" t="str">
            <v>0</v>
          </cell>
          <cell r="G127" t="str">
            <v>0</v>
          </cell>
          <cell r="H127">
            <v>114307</v>
          </cell>
          <cell r="I127">
            <v>462192</v>
          </cell>
          <cell r="J127" t="e">
            <v>#REF!</v>
          </cell>
        </row>
        <row r="128">
          <cell r="C128" t="str">
            <v>WEHRETAL</v>
          </cell>
          <cell r="D128">
            <v>404571</v>
          </cell>
          <cell r="E128">
            <v>124954</v>
          </cell>
          <cell r="F128" t="str">
            <v>0</v>
          </cell>
          <cell r="G128" t="str">
            <v>0</v>
          </cell>
          <cell r="H128">
            <v>124954</v>
          </cell>
          <cell r="I128">
            <v>529525</v>
          </cell>
          <cell r="J128" t="e">
            <v>#REF!</v>
          </cell>
        </row>
        <row r="129">
          <cell r="C129" t="str">
            <v>BIRKENAU</v>
          </cell>
          <cell r="D129">
            <v>781820</v>
          </cell>
          <cell r="E129">
            <v>259130</v>
          </cell>
          <cell r="F129" t="str">
            <v>0</v>
          </cell>
          <cell r="G129" t="str">
            <v>0</v>
          </cell>
          <cell r="H129">
            <v>259130</v>
          </cell>
          <cell r="I129">
            <v>1040950</v>
          </cell>
          <cell r="J129" t="e">
            <v>#REF!</v>
          </cell>
        </row>
        <row r="130">
          <cell r="C130" t="str">
            <v>BAD KöNIG, STADT</v>
          </cell>
          <cell r="D130">
            <v>758354</v>
          </cell>
          <cell r="E130">
            <v>252232</v>
          </cell>
          <cell r="F130" t="str">
            <v>0</v>
          </cell>
          <cell r="G130" t="str">
            <v>0</v>
          </cell>
          <cell r="H130">
            <v>252232</v>
          </cell>
          <cell r="I130">
            <v>1010586</v>
          </cell>
          <cell r="J130" t="e">
            <v>#REF!</v>
          </cell>
        </row>
        <row r="131">
          <cell r="C131" t="str">
            <v>GREBENSTEIN, STADT</v>
          </cell>
          <cell r="D131">
            <v>473773</v>
          </cell>
          <cell r="E131">
            <v>132861</v>
          </cell>
          <cell r="F131" t="str">
            <v>0</v>
          </cell>
          <cell r="G131" t="str">
            <v>0</v>
          </cell>
          <cell r="H131">
            <v>132861</v>
          </cell>
          <cell r="I131">
            <v>606634</v>
          </cell>
          <cell r="J131" t="e">
            <v>#REF!</v>
          </cell>
        </row>
        <row r="132">
          <cell r="C132" t="str">
            <v>USINGEN, STADT</v>
          </cell>
          <cell r="D132">
            <v>1052048</v>
          </cell>
          <cell r="E132">
            <v>436314</v>
          </cell>
          <cell r="F132" t="str">
            <v>0</v>
          </cell>
          <cell r="G132" t="str">
            <v>0</v>
          </cell>
          <cell r="H132">
            <v>436314</v>
          </cell>
          <cell r="I132">
            <v>1488362</v>
          </cell>
          <cell r="J132" t="e">
            <v>#REF!</v>
          </cell>
        </row>
        <row r="133">
          <cell r="C133" t="str">
            <v>BUTZBACH, FRIEDRICH-LUDWIG-WEIDIG-STADT</v>
          </cell>
          <cell r="D133">
            <v>2101997</v>
          </cell>
          <cell r="E133">
            <v>602129</v>
          </cell>
          <cell r="F133" t="str">
            <v>0</v>
          </cell>
          <cell r="G133" t="str">
            <v>0</v>
          </cell>
          <cell r="H133">
            <v>602129</v>
          </cell>
          <cell r="I133">
            <v>2704126</v>
          </cell>
          <cell r="J133" t="e">
            <v>#REF!</v>
          </cell>
        </row>
        <row r="134">
          <cell r="C134" t="str">
            <v>JOSSGRUND</v>
          </cell>
          <cell r="D134">
            <v>257061</v>
          </cell>
          <cell r="E134">
            <v>102795</v>
          </cell>
          <cell r="F134" t="str">
            <v>0</v>
          </cell>
          <cell r="G134" t="str">
            <v>0</v>
          </cell>
          <cell r="H134">
            <v>102795</v>
          </cell>
          <cell r="I134">
            <v>359856</v>
          </cell>
          <cell r="J134" t="e">
            <v>#REF!</v>
          </cell>
        </row>
        <row r="135">
          <cell r="C135" t="str">
            <v>TWISTETAL</v>
          </cell>
          <cell r="D135">
            <v>350953</v>
          </cell>
          <cell r="E135">
            <v>113830</v>
          </cell>
          <cell r="F135" t="str">
            <v>0</v>
          </cell>
          <cell r="G135" t="str">
            <v>0</v>
          </cell>
          <cell r="H135">
            <v>113830</v>
          </cell>
          <cell r="I135">
            <v>464783</v>
          </cell>
          <cell r="J135" t="e">
            <v>#REF!</v>
          </cell>
        </row>
        <row r="136">
          <cell r="C136" t="str">
            <v>SöHREWALD</v>
          </cell>
          <cell r="D136">
            <v>375853</v>
          </cell>
          <cell r="E136">
            <v>117558</v>
          </cell>
          <cell r="F136" t="str">
            <v>0</v>
          </cell>
          <cell r="G136" t="str">
            <v>0</v>
          </cell>
          <cell r="H136">
            <v>117558</v>
          </cell>
          <cell r="I136">
            <v>493411</v>
          </cell>
          <cell r="J136" t="e">
            <v>#REF!</v>
          </cell>
        </row>
        <row r="137">
          <cell r="C137" t="str">
            <v>Hünfeld, Konrad-Zuse-Stadt</v>
          </cell>
          <cell r="D137">
            <v>1223540</v>
          </cell>
          <cell r="E137">
            <v>480596</v>
          </cell>
          <cell r="F137" t="str">
            <v>0</v>
          </cell>
          <cell r="G137" t="str">
            <v>0</v>
          </cell>
          <cell r="H137">
            <v>480596</v>
          </cell>
          <cell r="I137">
            <v>1704136</v>
          </cell>
          <cell r="J137" t="e">
            <v>#REF!</v>
          </cell>
        </row>
        <row r="138">
          <cell r="C138" t="str">
            <v>DARMSTADT, WISSENSCHAFTSSTADT</v>
          </cell>
          <cell r="D138">
            <v>0</v>
          </cell>
          <cell r="E138">
            <v>15477039</v>
          </cell>
          <cell r="F138">
            <v>528719</v>
          </cell>
          <cell r="G138">
            <v>381024</v>
          </cell>
          <cell r="H138">
            <v>16386782</v>
          </cell>
          <cell r="I138">
            <v>16386782</v>
          </cell>
          <cell r="J138" t="e">
            <v>#REF!</v>
          </cell>
        </row>
        <row r="139">
          <cell r="C139" t="str">
            <v>WALD-MICHELBACH</v>
          </cell>
          <cell r="D139">
            <v>829424</v>
          </cell>
          <cell r="E139">
            <v>275434</v>
          </cell>
          <cell r="F139" t="str">
            <v>0</v>
          </cell>
          <cell r="G139" t="str">
            <v>0</v>
          </cell>
          <cell r="H139">
            <v>275434</v>
          </cell>
          <cell r="I139">
            <v>1104858</v>
          </cell>
          <cell r="J139" t="e">
            <v>#REF!</v>
          </cell>
        </row>
        <row r="140">
          <cell r="C140" t="str">
            <v>BRAUNFELS, STADT</v>
          </cell>
          <cell r="D140">
            <v>862832</v>
          </cell>
          <cell r="E140">
            <v>275553</v>
          </cell>
          <cell r="F140" t="str">
            <v>0</v>
          </cell>
          <cell r="G140" t="str">
            <v>0</v>
          </cell>
          <cell r="H140">
            <v>275553</v>
          </cell>
          <cell r="I140">
            <v>1138385</v>
          </cell>
          <cell r="J140" t="e">
            <v>#REF!</v>
          </cell>
        </row>
        <row r="141">
          <cell r="C141" t="str">
            <v>NIESTE</v>
          </cell>
          <cell r="D141">
            <v>128693</v>
          </cell>
          <cell r="E141">
            <v>73060</v>
          </cell>
          <cell r="F141" t="str">
            <v>0</v>
          </cell>
          <cell r="G141" t="str">
            <v>0</v>
          </cell>
          <cell r="H141">
            <v>73060</v>
          </cell>
          <cell r="I141">
            <v>201753</v>
          </cell>
          <cell r="J141" t="e">
            <v>#REF!</v>
          </cell>
        </row>
        <row r="142">
          <cell r="C142" t="str">
            <v>HOSENFELD</v>
          </cell>
          <cell r="D142">
            <v>368730</v>
          </cell>
          <cell r="E142">
            <v>121306</v>
          </cell>
          <cell r="F142" t="str">
            <v>0</v>
          </cell>
          <cell r="G142" t="str">
            <v>0</v>
          </cell>
          <cell r="H142">
            <v>121306</v>
          </cell>
          <cell r="I142">
            <v>490036</v>
          </cell>
          <cell r="J142" t="e">
            <v>#REF!</v>
          </cell>
        </row>
        <row r="143">
          <cell r="C143" t="str">
            <v>FüRTH</v>
          </cell>
          <cell r="D143">
            <v>815343</v>
          </cell>
          <cell r="E143">
            <v>267811</v>
          </cell>
          <cell r="F143" t="str">
            <v>0</v>
          </cell>
          <cell r="G143" t="str">
            <v>0</v>
          </cell>
          <cell r="H143">
            <v>267811</v>
          </cell>
          <cell r="I143">
            <v>1083154</v>
          </cell>
          <cell r="J143" t="e">
            <v>#REF!</v>
          </cell>
        </row>
        <row r="144">
          <cell r="C144" t="str">
            <v>GERSFELD (RHöN), STADT</v>
          </cell>
          <cell r="D144">
            <v>444013</v>
          </cell>
          <cell r="E144">
            <v>132159</v>
          </cell>
          <cell r="F144">
            <v>0</v>
          </cell>
          <cell r="G144" t="str">
            <v>0</v>
          </cell>
          <cell r="H144">
            <v>132159</v>
          </cell>
          <cell r="I144">
            <v>576172</v>
          </cell>
          <cell r="J144" t="e">
            <v>#REF!</v>
          </cell>
        </row>
        <row r="145">
          <cell r="C145" t="str">
            <v>BREUNA</v>
          </cell>
          <cell r="D145">
            <v>278523</v>
          </cell>
          <cell r="E145">
            <v>99450</v>
          </cell>
          <cell r="F145" t="str">
            <v>0</v>
          </cell>
          <cell r="G145" t="str">
            <v>0</v>
          </cell>
          <cell r="H145">
            <v>99450</v>
          </cell>
          <cell r="I145">
            <v>377973</v>
          </cell>
          <cell r="J145" t="e">
            <v>#REF!</v>
          </cell>
        </row>
        <row r="146">
          <cell r="C146" t="str">
            <v>GUDENSBERG, STADT</v>
          </cell>
          <cell r="D146">
            <v>743023</v>
          </cell>
          <cell r="E146">
            <v>256538</v>
          </cell>
          <cell r="F146" t="str">
            <v>0</v>
          </cell>
          <cell r="G146" t="str">
            <v>0</v>
          </cell>
          <cell r="H146">
            <v>256538</v>
          </cell>
          <cell r="I146">
            <v>999561</v>
          </cell>
          <cell r="J146" t="e">
            <v>#REF!</v>
          </cell>
        </row>
        <row r="147">
          <cell r="C147" t="str">
            <v>SCHAAFHEIM</v>
          </cell>
          <cell r="D147">
            <v>705625</v>
          </cell>
          <cell r="E147">
            <v>250235</v>
          </cell>
          <cell r="F147" t="str">
            <v>0</v>
          </cell>
          <cell r="G147" t="str">
            <v>0</v>
          </cell>
          <cell r="H147">
            <v>250235</v>
          </cell>
          <cell r="I147">
            <v>955860</v>
          </cell>
          <cell r="J147" t="e">
            <v>#REF!</v>
          </cell>
        </row>
        <row r="148">
          <cell r="C148" t="str">
            <v>REICHELSHEIM (ODENWALD)</v>
          </cell>
          <cell r="D148">
            <v>645082</v>
          </cell>
          <cell r="E148">
            <v>242428</v>
          </cell>
          <cell r="F148" t="str">
            <v>0</v>
          </cell>
          <cell r="G148" t="str">
            <v>0</v>
          </cell>
          <cell r="H148">
            <v>242428</v>
          </cell>
          <cell r="I148">
            <v>887510</v>
          </cell>
          <cell r="J148" t="e">
            <v>#REF!</v>
          </cell>
        </row>
        <row r="149">
          <cell r="C149" t="str">
            <v>EBSDORFERGRUND</v>
          </cell>
          <cell r="D149">
            <v>675674</v>
          </cell>
          <cell r="E149">
            <v>243886</v>
          </cell>
          <cell r="F149" t="str">
            <v>0</v>
          </cell>
          <cell r="G149" t="str">
            <v>0</v>
          </cell>
          <cell r="H149">
            <v>243886</v>
          </cell>
          <cell r="I149">
            <v>919560</v>
          </cell>
          <cell r="J149" t="e">
            <v>#REF!</v>
          </cell>
        </row>
        <row r="150">
          <cell r="C150" t="str">
            <v>ELBTAL</v>
          </cell>
          <cell r="D150">
            <v>168319</v>
          </cell>
          <cell r="E150">
            <v>84486</v>
          </cell>
          <cell r="F150" t="str">
            <v>0</v>
          </cell>
          <cell r="G150" t="str">
            <v>0</v>
          </cell>
          <cell r="H150">
            <v>84486</v>
          </cell>
          <cell r="I150">
            <v>252805</v>
          </cell>
          <cell r="J150" t="e">
            <v>#REF!</v>
          </cell>
        </row>
        <row r="151">
          <cell r="C151" t="str">
            <v>LAUTERBACH (HESSEN), KREISSTADT</v>
          </cell>
          <cell r="D151">
            <v>1042299</v>
          </cell>
          <cell r="E151">
            <v>415869</v>
          </cell>
          <cell r="F151" t="str">
            <v>0</v>
          </cell>
          <cell r="G151" t="str">
            <v>0</v>
          </cell>
          <cell r="H151">
            <v>415869</v>
          </cell>
          <cell r="I151">
            <v>1458168</v>
          </cell>
          <cell r="J151" t="e">
            <v>#REF!</v>
          </cell>
        </row>
        <row r="152">
          <cell r="C152" t="str">
            <v>FISCHBACHTAL</v>
          </cell>
          <cell r="D152">
            <v>187154</v>
          </cell>
          <cell r="E152">
            <v>84482</v>
          </cell>
          <cell r="F152" t="str">
            <v>0</v>
          </cell>
          <cell r="G152" t="str">
            <v>0</v>
          </cell>
          <cell r="H152">
            <v>84482</v>
          </cell>
          <cell r="I152">
            <v>271636</v>
          </cell>
          <cell r="J152" t="e">
            <v>#REF!</v>
          </cell>
        </row>
        <row r="153">
          <cell r="C153" t="str">
            <v>FLORSTADT, STADT</v>
          </cell>
          <cell r="D153">
            <v>657457</v>
          </cell>
          <cell r="E153">
            <v>240902</v>
          </cell>
          <cell r="F153" t="str">
            <v>0</v>
          </cell>
          <cell r="G153" t="str">
            <v>0</v>
          </cell>
          <cell r="H153">
            <v>240902</v>
          </cell>
          <cell r="I153">
            <v>898359</v>
          </cell>
          <cell r="J153" t="e">
            <v>#REF!</v>
          </cell>
        </row>
        <row r="154">
          <cell r="C154" t="str">
            <v>HIRZENHAIN</v>
          </cell>
          <cell r="D154">
            <v>203349</v>
          </cell>
          <cell r="E154">
            <v>88932</v>
          </cell>
          <cell r="F154" t="str">
            <v>0</v>
          </cell>
          <cell r="G154" t="str">
            <v>0</v>
          </cell>
          <cell r="H154">
            <v>88932</v>
          </cell>
          <cell r="I154">
            <v>292281</v>
          </cell>
          <cell r="J154" t="e">
            <v>#REF!</v>
          </cell>
        </row>
        <row r="155">
          <cell r="C155" t="str">
            <v>HöCHST IM ODENWALD</v>
          </cell>
          <cell r="D155">
            <v>779311</v>
          </cell>
          <cell r="E155">
            <v>258250</v>
          </cell>
          <cell r="F155" t="str">
            <v>0</v>
          </cell>
          <cell r="G155" t="str">
            <v>0</v>
          </cell>
          <cell r="H155">
            <v>258250</v>
          </cell>
          <cell r="I155">
            <v>1037561</v>
          </cell>
          <cell r="J155" t="e">
            <v>#REF!</v>
          </cell>
        </row>
        <row r="156">
          <cell r="C156" t="str">
            <v>HOHENRODA</v>
          </cell>
          <cell r="D156">
            <v>229288</v>
          </cell>
          <cell r="E156">
            <v>92627</v>
          </cell>
          <cell r="F156" t="str">
            <v>0</v>
          </cell>
          <cell r="G156" t="str">
            <v>0</v>
          </cell>
          <cell r="H156">
            <v>92627</v>
          </cell>
          <cell r="I156">
            <v>321915</v>
          </cell>
          <cell r="J156" t="e">
            <v>#REF!</v>
          </cell>
        </row>
        <row r="157">
          <cell r="C157" t="str">
            <v>KIRTORF, STADT</v>
          </cell>
          <cell r="D157">
            <v>236206</v>
          </cell>
          <cell r="E157">
            <v>94441</v>
          </cell>
          <cell r="F157" t="str">
            <v>0</v>
          </cell>
          <cell r="G157" t="str">
            <v>0</v>
          </cell>
          <cell r="H157">
            <v>94441</v>
          </cell>
          <cell r="I157">
            <v>330647</v>
          </cell>
          <cell r="J157" t="e">
            <v>#REF!</v>
          </cell>
        </row>
        <row r="158">
          <cell r="C158" t="str">
            <v>HAUNECK</v>
          </cell>
          <cell r="D158">
            <v>232198</v>
          </cell>
          <cell r="E158">
            <v>96011</v>
          </cell>
          <cell r="F158" t="str">
            <v>0</v>
          </cell>
          <cell r="G158" t="str">
            <v>0</v>
          </cell>
          <cell r="H158">
            <v>96011</v>
          </cell>
          <cell r="I158">
            <v>328209</v>
          </cell>
          <cell r="J158" t="e">
            <v>#REF!</v>
          </cell>
        </row>
        <row r="159">
          <cell r="C159" t="str">
            <v>SCHENKLENGSFELD</v>
          </cell>
          <cell r="D159">
            <v>339193</v>
          </cell>
          <cell r="E159">
            <v>114566</v>
          </cell>
          <cell r="F159" t="str">
            <v>0</v>
          </cell>
          <cell r="G159" t="str">
            <v>0</v>
          </cell>
          <cell r="H159">
            <v>114566</v>
          </cell>
          <cell r="I159">
            <v>453759</v>
          </cell>
          <cell r="J159" t="e">
            <v>#REF!</v>
          </cell>
        </row>
        <row r="160">
          <cell r="C160" t="str">
            <v>BAD ZWESTEN</v>
          </cell>
          <cell r="D160">
            <v>297983</v>
          </cell>
          <cell r="E160">
            <v>104809</v>
          </cell>
          <cell r="F160" t="str">
            <v>0</v>
          </cell>
          <cell r="G160" t="str">
            <v>0</v>
          </cell>
          <cell r="H160">
            <v>104809</v>
          </cell>
          <cell r="I160">
            <v>402792</v>
          </cell>
          <cell r="J160" t="e">
            <v>#REF!</v>
          </cell>
        </row>
        <row r="161">
          <cell r="C161" t="str">
            <v>GRASELLENBACH</v>
          </cell>
          <cell r="D161">
            <v>299705</v>
          </cell>
          <cell r="E161">
            <v>107039</v>
          </cell>
          <cell r="F161" t="str">
            <v>0</v>
          </cell>
          <cell r="G161" t="str">
            <v>0</v>
          </cell>
          <cell r="H161">
            <v>107039</v>
          </cell>
          <cell r="I161">
            <v>406744</v>
          </cell>
          <cell r="J161" t="e">
            <v>#REF!</v>
          </cell>
        </row>
        <row r="162">
          <cell r="C162" t="str">
            <v>REINHARDSHAGEN</v>
          </cell>
          <cell r="D162">
            <v>344015</v>
          </cell>
          <cell r="E162">
            <v>113537</v>
          </cell>
          <cell r="F162" t="str">
            <v>0</v>
          </cell>
          <cell r="G162" t="str">
            <v>0</v>
          </cell>
          <cell r="H162">
            <v>113537</v>
          </cell>
          <cell r="I162">
            <v>457552</v>
          </cell>
          <cell r="J162" t="e">
            <v>#REF!</v>
          </cell>
        </row>
        <row r="163">
          <cell r="C163" t="str">
            <v>WALDBRUNN (WESTERWALD)</v>
          </cell>
          <cell r="D163">
            <v>456804</v>
          </cell>
          <cell r="E163">
            <v>137364</v>
          </cell>
          <cell r="F163" t="str">
            <v>0</v>
          </cell>
          <cell r="G163" t="str">
            <v>0</v>
          </cell>
          <cell r="H163">
            <v>137364</v>
          </cell>
          <cell r="I163">
            <v>594168</v>
          </cell>
          <cell r="J163" t="e">
            <v>#REF!</v>
          </cell>
        </row>
        <row r="164">
          <cell r="C164" t="str">
            <v>WALDECK, STADT</v>
          </cell>
          <cell r="D164">
            <v>548761</v>
          </cell>
          <cell r="E164">
            <v>149613</v>
          </cell>
          <cell r="F164" t="str">
            <v>0</v>
          </cell>
          <cell r="G164" t="str">
            <v>0</v>
          </cell>
          <cell r="H164">
            <v>149613</v>
          </cell>
          <cell r="I164">
            <v>698374</v>
          </cell>
          <cell r="J164" t="e">
            <v>#REF!</v>
          </cell>
        </row>
        <row r="165">
          <cell r="C165" t="str">
            <v>HELSA</v>
          </cell>
          <cell r="D165">
            <v>445376</v>
          </cell>
          <cell r="E165">
            <v>127181</v>
          </cell>
          <cell r="F165" t="str">
            <v>0</v>
          </cell>
          <cell r="G165" t="str">
            <v>0</v>
          </cell>
          <cell r="H165">
            <v>127181</v>
          </cell>
          <cell r="I165">
            <v>572557</v>
          </cell>
          <cell r="J165" t="e">
            <v>#REF!</v>
          </cell>
        </row>
        <row r="166">
          <cell r="C166" t="str">
            <v>BAD NAUHEIM, STADT</v>
          </cell>
          <cell r="D166">
            <v>2584753</v>
          </cell>
          <cell r="E166">
            <v>669042</v>
          </cell>
          <cell r="F166" t="str">
            <v>0</v>
          </cell>
          <cell r="G166" t="str">
            <v>0</v>
          </cell>
          <cell r="H166">
            <v>669042</v>
          </cell>
          <cell r="I166">
            <v>3253795</v>
          </cell>
          <cell r="J166" t="e">
            <v>#REF!</v>
          </cell>
        </row>
        <row r="167">
          <cell r="C167" t="str">
            <v>WILDECK</v>
          </cell>
          <cell r="D167">
            <v>389499</v>
          </cell>
          <cell r="E167">
            <v>121872</v>
          </cell>
          <cell r="F167" t="str">
            <v>0</v>
          </cell>
          <cell r="G167" t="str">
            <v>0</v>
          </cell>
          <cell r="H167">
            <v>121872</v>
          </cell>
          <cell r="I167">
            <v>511371</v>
          </cell>
          <cell r="J167" t="e">
            <v>#REF!</v>
          </cell>
        </row>
        <row r="168">
          <cell r="C168" t="str">
            <v>LANDKREIS WALDECK-FRANKENBERG</v>
          </cell>
          <cell r="D168">
            <v>11634243</v>
          </cell>
          <cell r="E168">
            <v>4439933</v>
          </cell>
          <cell r="F168" t="str">
            <v>0</v>
          </cell>
          <cell r="G168" t="str">
            <v>0</v>
          </cell>
          <cell r="H168">
            <v>4439933</v>
          </cell>
          <cell r="I168">
            <v>16074176</v>
          </cell>
          <cell r="J168">
            <v>157967</v>
          </cell>
        </row>
        <row r="169">
          <cell r="C169" t="str">
            <v>KüNZELL</v>
          </cell>
          <cell r="D169">
            <v>1301889</v>
          </cell>
          <cell r="E169">
            <v>368925</v>
          </cell>
          <cell r="F169" t="str">
            <v>0</v>
          </cell>
          <cell r="G169" t="str">
            <v>0</v>
          </cell>
          <cell r="H169">
            <v>368925</v>
          </cell>
          <cell r="I169">
            <v>1670814</v>
          </cell>
          <cell r="J169" t="e">
            <v>#REF!</v>
          </cell>
        </row>
        <row r="170">
          <cell r="C170" t="str">
            <v>WEILMüNSTER, MARKTFLECKEN</v>
          </cell>
          <cell r="D170">
            <v>646669</v>
          </cell>
          <cell r="E170">
            <v>253843</v>
          </cell>
          <cell r="F170" t="str">
            <v>0</v>
          </cell>
          <cell r="G170" t="str">
            <v>0</v>
          </cell>
          <cell r="H170">
            <v>253843</v>
          </cell>
          <cell r="I170">
            <v>900512</v>
          </cell>
          <cell r="J170" t="e">
            <v>#REF!</v>
          </cell>
        </row>
        <row r="171">
          <cell r="C171" t="str">
            <v>POPPENHAUSEN (WASSERKUPPE)</v>
          </cell>
          <cell r="D171">
            <v>173422</v>
          </cell>
          <cell r="E171">
            <v>88521</v>
          </cell>
          <cell r="F171" t="str">
            <v>0</v>
          </cell>
          <cell r="G171" t="str">
            <v>0</v>
          </cell>
          <cell r="H171">
            <v>88521</v>
          </cell>
          <cell r="I171">
            <v>261943</v>
          </cell>
          <cell r="J171" t="e">
            <v>#REF!</v>
          </cell>
        </row>
        <row r="172">
          <cell r="C172" t="str">
            <v>LEUN, STADT</v>
          </cell>
          <cell r="D172">
            <v>453069</v>
          </cell>
          <cell r="E172">
            <v>130983</v>
          </cell>
          <cell r="F172" t="str">
            <v>0</v>
          </cell>
          <cell r="G172" t="str">
            <v>0</v>
          </cell>
          <cell r="H172">
            <v>130983</v>
          </cell>
          <cell r="I172">
            <v>584052</v>
          </cell>
          <cell r="J172" t="e">
            <v>#REF!</v>
          </cell>
        </row>
        <row r="173">
          <cell r="C173" t="str">
            <v>MöRLENBACH</v>
          </cell>
          <cell r="D173">
            <v>733546</v>
          </cell>
          <cell r="E173">
            <v>265282</v>
          </cell>
          <cell r="F173" t="str">
            <v>0</v>
          </cell>
          <cell r="G173" t="str">
            <v>0</v>
          </cell>
          <cell r="H173">
            <v>265282</v>
          </cell>
          <cell r="I173">
            <v>998828</v>
          </cell>
          <cell r="J173" t="e">
            <v>#REF!</v>
          </cell>
        </row>
        <row r="174">
          <cell r="C174" t="str">
            <v>LüTZELBACH</v>
          </cell>
          <cell r="D174">
            <v>545021</v>
          </cell>
          <cell r="E174">
            <v>148860</v>
          </cell>
          <cell r="F174" t="str">
            <v>0</v>
          </cell>
          <cell r="G174" t="str">
            <v>0</v>
          </cell>
          <cell r="H174">
            <v>148860</v>
          </cell>
          <cell r="I174">
            <v>693881</v>
          </cell>
          <cell r="J174" t="e">
            <v>#REF!</v>
          </cell>
        </row>
        <row r="175">
          <cell r="C175" t="str">
            <v>RABENAU</v>
          </cell>
          <cell r="D175">
            <v>392260</v>
          </cell>
          <cell r="E175">
            <v>123029</v>
          </cell>
          <cell r="F175" t="str">
            <v>0</v>
          </cell>
          <cell r="G175" t="str">
            <v>0</v>
          </cell>
          <cell r="H175">
            <v>123029</v>
          </cell>
          <cell r="I175">
            <v>515289</v>
          </cell>
          <cell r="J175" t="e">
            <v>#REF!</v>
          </cell>
        </row>
        <row r="176">
          <cell r="C176" t="str">
            <v>STAUFENBERG, STADT</v>
          </cell>
          <cell r="D176">
            <v>606096</v>
          </cell>
          <cell r="E176">
            <v>227601</v>
          </cell>
          <cell r="F176" t="str">
            <v>0</v>
          </cell>
          <cell r="G176" t="str">
            <v>0</v>
          </cell>
          <cell r="H176">
            <v>227601</v>
          </cell>
          <cell r="I176">
            <v>833697</v>
          </cell>
          <cell r="J176" t="e">
            <v>#REF!</v>
          </cell>
        </row>
        <row r="177">
          <cell r="C177" t="str">
            <v>HOFBIEBER</v>
          </cell>
          <cell r="D177">
            <v>465409</v>
          </cell>
          <cell r="E177">
            <v>140405</v>
          </cell>
          <cell r="F177" t="str">
            <v>0</v>
          </cell>
          <cell r="G177" t="str">
            <v>0</v>
          </cell>
          <cell r="H177">
            <v>140405</v>
          </cell>
          <cell r="I177">
            <v>605814</v>
          </cell>
          <cell r="J177" t="e">
            <v>#REF!</v>
          </cell>
        </row>
        <row r="178">
          <cell r="C178" t="str">
            <v>POHLHEIM, STADT</v>
          </cell>
          <cell r="D178">
            <v>1443416</v>
          </cell>
          <cell r="E178">
            <v>368800</v>
          </cell>
          <cell r="F178" t="str">
            <v>0</v>
          </cell>
          <cell r="G178" t="str">
            <v>0</v>
          </cell>
          <cell r="H178">
            <v>368800</v>
          </cell>
          <cell r="I178">
            <v>1812216</v>
          </cell>
          <cell r="J178" t="e">
            <v>#REF!</v>
          </cell>
        </row>
        <row r="179">
          <cell r="C179" t="str">
            <v>KNüLLWALD</v>
          </cell>
          <cell r="D179">
            <v>329733</v>
          </cell>
          <cell r="E179">
            <v>113352</v>
          </cell>
          <cell r="F179" t="str">
            <v>0</v>
          </cell>
          <cell r="G179" t="str">
            <v>0</v>
          </cell>
          <cell r="H179">
            <v>113352</v>
          </cell>
          <cell r="I179">
            <v>443085</v>
          </cell>
          <cell r="J179" t="e">
            <v>#REF!</v>
          </cell>
        </row>
        <row r="180">
          <cell r="C180" t="str">
            <v>LANDKREIS FULDA</v>
          </cell>
          <cell r="D180">
            <v>16198782</v>
          </cell>
          <cell r="E180">
            <v>5923684</v>
          </cell>
          <cell r="F180" t="str">
            <v>0</v>
          </cell>
          <cell r="G180" t="str">
            <v>0</v>
          </cell>
          <cell r="H180">
            <v>5923684</v>
          </cell>
          <cell r="I180">
            <v>22122466</v>
          </cell>
          <cell r="J180">
            <v>221170</v>
          </cell>
        </row>
        <row r="181">
          <cell r="C181" t="str">
            <v>DILLENBURG, STADT</v>
          </cell>
          <cell r="D181">
            <v>1757982</v>
          </cell>
          <cell r="E181">
            <v>587432</v>
          </cell>
          <cell r="F181" t="str">
            <v>0</v>
          </cell>
          <cell r="G181" t="str">
            <v>0</v>
          </cell>
          <cell r="H181">
            <v>587432</v>
          </cell>
          <cell r="I181">
            <v>2345414</v>
          </cell>
          <cell r="J181" t="e">
            <v>#REF!</v>
          </cell>
        </row>
        <row r="182">
          <cell r="C182" t="str">
            <v>NAUMBURG, STADT</v>
          </cell>
          <cell r="D182">
            <v>386746</v>
          </cell>
          <cell r="E182">
            <v>121564</v>
          </cell>
          <cell r="F182" t="str">
            <v>0</v>
          </cell>
          <cell r="G182" t="str">
            <v>0</v>
          </cell>
          <cell r="H182">
            <v>121564</v>
          </cell>
          <cell r="I182">
            <v>508310</v>
          </cell>
          <cell r="J182" t="e">
            <v>#REF!</v>
          </cell>
        </row>
        <row r="183">
          <cell r="C183" t="str">
            <v>WöLFERSHEIM</v>
          </cell>
          <cell r="D183">
            <v>719324</v>
          </cell>
          <cell r="E183">
            <v>267888</v>
          </cell>
          <cell r="F183" t="str">
            <v>0</v>
          </cell>
          <cell r="G183" t="str">
            <v>0</v>
          </cell>
          <cell r="H183">
            <v>267888</v>
          </cell>
          <cell r="I183">
            <v>987212</v>
          </cell>
          <cell r="J183" t="e">
            <v>#REF!</v>
          </cell>
        </row>
        <row r="184">
          <cell r="C184" t="str">
            <v>ALHEIM</v>
          </cell>
          <cell r="D184">
            <v>364104</v>
          </cell>
          <cell r="E184">
            <v>129681</v>
          </cell>
          <cell r="F184" t="str">
            <v>0</v>
          </cell>
          <cell r="G184" t="str">
            <v>0</v>
          </cell>
          <cell r="H184">
            <v>129681</v>
          </cell>
          <cell r="I184">
            <v>493785</v>
          </cell>
          <cell r="J184" t="e">
            <v>#REF!</v>
          </cell>
        </row>
        <row r="185">
          <cell r="C185" t="str">
            <v>MüHLHEIM AM MAIN, STADT</v>
          </cell>
          <cell r="D185">
            <v>2174279</v>
          </cell>
          <cell r="E185">
            <v>618560</v>
          </cell>
          <cell r="F185" t="str">
            <v>0</v>
          </cell>
          <cell r="G185" t="str">
            <v>0</v>
          </cell>
          <cell r="H185">
            <v>618560</v>
          </cell>
          <cell r="I185">
            <v>2792839</v>
          </cell>
          <cell r="J185" t="e">
            <v>#REF!</v>
          </cell>
        </row>
        <row r="186">
          <cell r="C186" t="str">
            <v>LICHTENFELS, STADT</v>
          </cell>
          <cell r="D186">
            <v>302801</v>
          </cell>
          <cell r="E186">
            <v>112111</v>
          </cell>
          <cell r="F186" t="str">
            <v>0</v>
          </cell>
          <cell r="G186" t="str">
            <v>0</v>
          </cell>
          <cell r="H186">
            <v>112111</v>
          </cell>
          <cell r="I186">
            <v>414912</v>
          </cell>
          <cell r="J186" t="e">
            <v>#REF!</v>
          </cell>
        </row>
        <row r="187">
          <cell r="C187" t="str">
            <v>GROß-UMSTADT, STADT</v>
          </cell>
          <cell r="D187">
            <v>1564430</v>
          </cell>
          <cell r="E187">
            <v>522923</v>
          </cell>
          <cell r="F187" t="str">
            <v>0</v>
          </cell>
          <cell r="G187" t="str">
            <v>0</v>
          </cell>
          <cell r="H187">
            <v>522923</v>
          </cell>
          <cell r="I187">
            <v>2087353</v>
          </cell>
          <cell r="J187" t="e">
            <v>#REF!</v>
          </cell>
        </row>
        <row r="188">
          <cell r="C188" t="str">
            <v>PFUNGSTADT, STADT</v>
          </cell>
          <cell r="D188">
            <v>1871804</v>
          </cell>
          <cell r="E188">
            <v>569435</v>
          </cell>
          <cell r="F188" t="str">
            <v>0</v>
          </cell>
          <cell r="G188" t="str">
            <v>0</v>
          </cell>
          <cell r="H188">
            <v>569435</v>
          </cell>
          <cell r="I188">
            <v>2441239</v>
          </cell>
          <cell r="J188" t="e">
            <v>#REF!</v>
          </cell>
        </row>
        <row r="189">
          <cell r="C189" t="str">
            <v>Steinau an der Straße, Brüder-Grimm-Stadt</v>
          </cell>
          <cell r="D189">
            <v>749157</v>
          </cell>
          <cell r="E189">
            <v>273399</v>
          </cell>
          <cell r="F189" t="str">
            <v>0</v>
          </cell>
          <cell r="G189" t="str">
            <v>0</v>
          </cell>
          <cell r="H189">
            <v>273399</v>
          </cell>
          <cell r="I189">
            <v>1022556</v>
          </cell>
          <cell r="J189" t="e">
            <v>#REF!</v>
          </cell>
        </row>
        <row r="190">
          <cell r="C190" t="str">
            <v>LOLLAR, STADT</v>
          </cell>
          <cell r="D190">
            <v>747864</v>
          </cell>
          <cell r="E190">
            <v>262346</v>
          </cell>
          <cell r="F190" t="str">
            <v>0</v>
          </cell>
          <cell r="G190" t="str">
            <v>0</v>
          </cell>
          <cell r="H190">
            <v>262346</v>
          </cell>
          <cell r="I190">
            <v>1010210</v>
          </cell>
          <cell r="J190" t="e">
            <v>#REF!</v>
          </cell>
        </row>
        <row r="191">
          <cell r="C191" t="str">
            <v>Rüsselsheim am Main, Stadt</v>
          </cell>
          <cell r="D191">
            <v>4571225</v>
          </cell>
          <cell r="E191">
            <v>1751134</v>
          </cell>
          <cell r="F191" t="str">
            <v>0</v>
          </cell>
          <cell r="G191" t="str">
            <v>0</v>
          </cell>
          <cell r="H191">
            <v>1751134</v>
          </cell>
          <cell r="I191">
            <v>6322359</v>
          </cell>
          <cell r="J191" t="e">
            <v>#REF!</v>
          </cell>
        </row>
        <row r="192">
          <cell r="C192" t="str">
            <v>BAD EMSTAL</v>
          </cell>
          <cell r="D192">
            <v>462519</v>
          </cell>
          <cell r="E192">
            <v>133714</v>
          </cell>
          <cell r="F192" t="str">
            <v>0</v>
          </cell>
          <cell r="G192" t="str">
            <v>0</v>
          </cell>
          <cell r="H192">
            <v>133714</v>
          </cell>
          <cell r="I192">
            <v>596233</v>
          </cell>
          <cell r="J192" t="e">
            <v>#REF!</v>
          </cell>
        </row>
        <row r="193">
          <cell r="C193" t="str">
            <v>HABICHTSWALD</v>
          </cell>
          <cell r="D193">
            <v>373297</v>
          </cell>
          <cell r="E193">
            <v>119596</v>
          </cell>
          <cell r="F193" t="str">
            <v>0</v>
          </cell>
          <cell r="G193" t="str">
            <v>0</v>
          </cell>
          <cell r="H193">
            <v>119596</v>
          </cell>
          <cell r="I193">
            <v>492893</v>
          </cell>
          <cell r="J193" t="e">
            <v>#REF!</v>
          </cell>
        </row>
        <row r="194">
          <cell r="C194" t="str">
            <v>LAMPERTHEIM, STADT</v>
          </cell>
          <cell r="D194">
            <v>2492230</v>
          </cell>
          <cell r="E194">
            <v>711103</v>
          </cell>
          <cell r="F194" t="str">
            <v>0</v>
          </cell>
          <cell r="G194" t="str">
            <v>0</v>
          </cell>
          <cell r="H194">
            <v>711103</v>
          </cell>
          <cell r="I194">
            <v>3203333</v>
          </cell>
          <cell r="J194" t="e">
            <v>#REF!</v>
          </cell>
        </row>
        <row r="195">
          <cell r="C195" t="str">
            <v>LORCH, STADT</v>
          </cell>
          <cell r="D195">
            <v>287419</v>
          </cell>
          <cell r="E195">
            <v>103621</v>
          </cell>
          <cell r="F195" t="str">
            <v>0</v>
          </cell>
          <cell r="G195" t="str">
            <v>0</v>
          </cell>
          <cell r="H195">
            <v>103621</v>
          </cell>
          <cell r="I195">
            <v>391040</v>
          </cell>
          <cell r="J195" t="e">
            <v>#REF!</v>
          </cell>
        </row>
        <row r="196">
          <cell r="C196" t="str">
            <v>LANDKREIS LIMBURG-WEILBURG</v>
          </cell>
          <cell r="D196">
            <v>12345565</v>
          </cell>
          <cell r="E196">
            <v>4528567</v>
          </cell>
          <cell r="F196" t="str">
            <v>0</v>
          </cell>
          <cell r="G196" t="str">
            <v>0</v>
          </cell>
          <cell r="H196">
            <v>4528567</v>
          </cell>
          <cell r="I196">
            <v>16874132</v>
          </cell>
          <cell r="J196">
            <v>172120</v>
          </cell>
        </row>
        <row r="197">
          <cell r="C197" t="str">
            <v>DAUTPHETAL</v>
          </cell>
          <cell r="D197">
            <v>853045</v>
          </cell>
          <cell r="E197">
            <v>278752</v>
          </cell>
          <cell r="F197" t="str">
            <v>0</v>
          </cell>
          <cell r="G197" t="str">
            <v>0</v>
          </cell>
          <cell r="H197">
            <v>278752</v>
          </cell>
          <cell r="I197">
            <v>1131797</v>
          </cell>
          <cell r="J197" t="e">
            <v>#REF!</v>
          </cell>
        </row>
        <row r="198">
          <cell r="C198" t="str">
            <v>Hilders, Marktgemeinde</v>
          </cell>
          <cell r="D198">
            <v>332987</v>
          </cell>
          <cell r="E198">
            <v>126278</v>
          </cell>
          <cell r="F198" t="str">
            <v>0</v>
          </cell>
          <cell r="G198" t="str">
            <v>0</v>
          </cell>
          <cell r="H198">
            <v>126278</v>
          </cell>
          <cell r="I198">
            <v>459265</v>
          </cell>
          <cell r="J198" t="e">
            <v>#REF!</v>
          </cell>
        </row>
        <row r="199">
          <cell r="C199" t="str">
            <v>BATTENBERG (EDER), STADT</v>
          </cell>
          <cell r="D199">
            <v>0</v>
          </cell>
          <cell r="E199">
            <v>521392</v>
          </cell>
          <cell r="F199" t="str">
            <v>0</v>
          </cell>
          <cell r="G199" t="str">
            <v>0</v>
          </cell>
          <cell r="H199">
            <v>521392</v>
          </cell>
          <cell r="I199">
            <v>521392</v>
          </cell>
          <cell r="J199" t="e">
            <v>#REF!</v>
          </cell>
        </row>
        <row r="200">
          <cell r="C200" t="str">
            <v>GLAUBURG</v>
          </cell>
          <cell r="D200">
            <v>205459</v>
          </cell>
          <cell r="E200">
            <v>92207</v>
          </cell>
          <cell r="F200" t="str">
            <v>0</v>
          </cell>
          <cell r="G200" t="str">
            <v>0</v>
          </cell>
          <cell r="H200">
            <v>92207</v>
          </cell>
          <cell r="I200">
            <v>297666</v>
          </cell>
          <cell r="J200" t="e">
            <v>#REF!</v>
          </cell>
        </row>
        <row r="201">
          <cell r="C201" t="str">
            <v>HOHENAHR</v>
          </cell>
          <cell r="D201">
            <v>347564</v>
          </cell>
          <cell r="E201">
            <v>120531</v>
          </cell>
          <cell r="F201" t="str">
            <v>0</v>
          </cell>
          <cell r="G201" t="str">
            <v>0</v>
          </cell>
          <cell r="H201">
            <v>120531</v>
          </cell>
          <cell r="I201">
            <v>468095</v>
          </cell>
          <cell r="J201" t="e">
            <v>#REF!</v>
          </cell>
        </row>
        <row r="202">
          <cell r="C202" t="str">
            <v>DIPPERZ</v>
          </cell>
          <cell r="D202">
            <v>237066</v>
          </cell>
          <cell r="E202">
            <v>101511</v>
          </cell>
          <cell r="F202" t="str">
            <v>0</v>
          </cell>
          <cell r="G202" t="str">
            <v>0</v>
          </cell>
          <cell r="H202">
            <v>101511</v>
          </cell>
          <cell r="I202">
            <v>338577</v>
          </cell>
          <cell r="J202" t="e">
            <v>#REF!</v>
          </cell>
        </row>
        <row r="203">
          <cell r="C203" t="str">
            <v>MüCKE</v>
          </cell>
          <cell r="D203">
            <v>664381</v>
          </cell>
          <cell r="E203">
            <v>243503</v>
          </cell>
          <cell r="F203">
            <v>0</v>
          </cell>
          <cell r="G203" t="str">
            <v>0</v>
          </cell>
          <cell r="H203">
            <v>243503</v>
          </cell>
          <cell r="I203">
            <v>907884</v>
          </cell>
          <cell r="J203" t="e">
            <v>#REF!</v>
          </cell>
        </row>
        <row r="204">
          <cell r="C204" t="str">
            <v>ANGELBURG</v>
          </cell>
          <cell r="D204">
            <v>247884</v>
          </cell>
          <cell r="E204">
            <v>98873</v>
          </cell>
          <cell r="F204" t="str">
            <v>0</v>
          </cell>
          <cell r="G204" t="str">
            <v>0</v>
          </cell>
          <cell r="H204">
            <v>98873</v>
          </cell>
          <cell r="I204">
            <v>346757</v>
          </cell>
          <cell r="J204" t="e">
            <v>#REF!</v>
          </cell>
        </row>
        <row r="205">
          <cell r="C205" t="str">
            <v>AMöNEBURG, STADT</v>
          </cell>
          <cell r="D205">
            <v>375127</v>
          </cell>
          <cell r="E205">
            <v>123691</v>
          </cell>
          <cell r="F205" t="str">
            <v>0</v>
          </cell>
          <cell r="G205" t="str">
            <v>0</v>
          </cell>
          <cell r="H205">
            <v>123691</v>
          </cell>
          <cell r="I205">
            <v>498818</v>
          </cell>
          <cell r="J205" t="e">
            <v>#REF!</v>
          </cell>
        </row>
        <row r="206">
          <cell r="C206" t="str">
            <v>BRACHTTAL</v>
          </cell>
          <cell r="D206">
            <v>382680</v>
          </cell>
          <cell r="E206">
            <v>122791</v>
          </cell>
          <cell r="F206" t="str">
            <v>0</v>
          </cell>
          <cell r="G206" t="str">
            <v>0</v>
          </cell>
          <cell r="H206">
            <v>122791</v>
          </cell>
          <cell r="I206">
            <v>505471</v>
          </cell>
          <cell r="J206" t="e">
            <v>#REF!</v>
          </cell>
        </row>
        <row r="207">
          <cell r="C207" t="str">
            <v>LANDKREIS GIESSEN</v>
          </cell>
          <cell r="D207">
            <v>19352144</v>
          </cell>
          <cell r="E207">
            <v>6304942</v>
          </cell>
          <cell r="F207" t="str">
            <v>0</v>
          </cell>
          <cell r="G207" t="str">
            <v>0</v>
          </cell>
          <cell r="H207">
            <v>6304942</v>
          </cell>
          <cell r="I207">
            <v>25657086</v>
          </cell>
          <cell r="J207">
            <v>265699</v>
          </cell>
        </row>
        <row r="208">
          <cell r="C208" t="str">
            <v>BESELICH</v>
          </cell>
          <cell r="D208">
            <v>406014</v>
          </cell>
          <cell r="E208">
            <v>145852</v>
          </cell>
          <cell r="F208" t="str">
            <v>0</v>
          </cell>
          <cell r="G208" t="str">
            <v>0</v>
          </cell>
          <cell r="H208">
            <v>145852</v>
          </cell>
          <cell r="I208">
            <v>551866</v>
          </cell>
          <cell r="J208" t="e">
            <v>#REF!</v>
          </cell>
        </row>
        <row r="209">
          <cell r="C209" t="str">
            <v>MüNSTER</v>
          </cell>
          <cell r="D209">
            <v>1075217</v>
          </cell>
          <cell r="E209">
            <v>316406</v>
          </cell>
          <cell r="F209" t="str">
            <v>0</v>
          </cell>
          <cell r="G209" t="str">
            <v>0</v>
          </cell>
          <cell r="H209">
            <v>316406</v>
          </cell>
          <cell r="I209">
            <v>1391623</v>
          </cell>
          <cell r="J209" t="e">
            <v>#REF!</v>
          </cell>
        </row>
        <row r="210">
          <cell r="C210" t="str">
            <v>HüNSTETTEN</v>
          </cell>
          <cell r="D210">
            <v>745512</v>
          </cell>
          <cell r="E210">
            <v>261490</v>
          </cell>
          <cell r="F210" t="str">
            <v>0</v>
          </cell>
          <cell r="G210" t="str">
            <v>0</v>
          </cell>
          <cell r="H210">
            <v>261490</v>
          </cell>
          <cell r="I210">
            <v>1007002</v>
          </cell>
          <cell r="J210" t="e">
            <v>#REF!</v>
          </cell>
        </row>
        <row r="211">
          <cell r="C211" t="str">
            <v>BAD KARLSHAFEN, STADT</v>
          </cell>
          <cell r="D211">
            <v>267065</v>
          </cell>
          <cell r="E211">
            <v>99017</v>
          </cell>
          <cell r="F211" t="str">
            <v>0</v>
          </cell>
          <cell r="G211" t="str">
            <v>0</v>
          </cell>
          <cell r="H211">
            <v>99017</v>
          </cell>
          <cell r="I211">
            <v>366082</v>
          </cell>
          <cell r="J211" t="e">
            <v>#REF!</v>
          </cell>
        </row>
        <row r="212">
          <cell r="C212" t="str">
            <v>WABERN</v>
          </cell>
          <cell r="D212">
            <v>537346</v>
          </cell>
          <cell r="E212">
            <v>158857</v>
          </cell>
          <cell r="F212" t="str">
            <v>0</v>
          </cell>
          <cell r="G212" t="str">
            <v>0</v>
          </cell>
          <cell r="H212">
            <v>158857</v>
          </cell>
          <cell r="I212">
            <v>696203</v>
          </cell>
          <cell r="J212" t="e">
            <v>#REF!</v>
          </cell>
        </row>
        <row r="213">
          <cell r="C213" t="str">
            <v>HANAU, BRüDER-GRIMM-STADT</v>
          </cell>
          <cell r="D213">
            <v>5709700</v>
          </cell>
          <cell r="E213">
            <v>2068953</v>
          </cell>
          <cell r="F213">
            <v>738107</v>
          </cell>
          <cell r="G213">
            <v>555225</v>
          </cell>
          <cell r="H213">
            <v>3362285</v>
          </cell>
          <cell r="I213">
            <v>9071985</v>
          </cell>
          <cell r="J213" t="e">
            <v>#REF!</v>
          </cell>
        </row>
        <row r="214">
          <cell r="C214" t="str">
            <v>BAD HERSFELD, KREISSTADT</v>
          </cell>
          <cell r="D214">
            <v>2172916</v>
          </cell>
          <cell r="E214">
            <v>641086</v>
          </cell>
          <cell r="F214" t="str">
            <v>0</v>
          </cell>
          <cell r="G214" t="str">
            <v>0</v>
          </cell>
          <cell r="H214">
            <v>641086</v>
          </cell>
          <cell r="I214">
            <v>2814002</v>
          </cell>
          <cell r="J214" t="e">
            <v>#REF!</v>
          </cell>
        </row>
        <row r="215">
          <cell r="C215" t="str">
            <v>NIDDATAL, STADT</v>
          </cell>
          <cell r="D215">
            <v>657202</v>
          </cell>
          <cell r="E215">
            <v>244620</v>
          </cell>
          <cell r="F215" t="str">
            <v>0</v>
          </cell>
          <cell r="G215" t="str">
            <v>0</v>
          </cell>
          <cell r="H215">
            <v>244620</v>
          </cell>
          <cell r="I215">
            <v>901822</v>
          </cell>
          <cell r="J215" t="e">
            <v>#REF!</v>
          </cell>
        </row>
        <row r="216">
          <cell r="C216" t="str">
            <v>ERZHAUSEN</v>
          </cell>
          <cell r="D216">
            <v>541460</v>
          </cell>
          <cell r="E216">
            <v>218596</v>
          </cell>
          <cell r="F216" t="str">
            <v>0</v>
          </cell>
          <cell r="G216" t="str">
            <v>0</v>
          </cell>
          <cell r="H216">
            <v>218596</v>
          </cell>
          <cell r="I216">
            <v>760056</v>
          </cell>
          <cell r="J216" t="e">
            <v>#REF!</v>
          </cell>
        </row>
        <row r="217">
          <cell r="C217" t="str">
            <v>FRIEDBERG (HESSEN), KREISSTADT</v>
          </cell>
          <cell r="D217">
            <v>2084588</v>
          </cell>
          <cell r="E217">
            <v>628312</v>
          </cell>
          <cell r="F217" t="str">
            <v>0</v>
          </cell>
          <cell r="G217" t="str">
            <v>0</v>
          </cell>
          <cell r="H217">
            <v>628312</v>
          </cell>
          <cell r="I217">
            <v>2712900</v>
          </cell>
          <cell r="J217" t="e">
            <v>#REF!</v>
          </cell>
        </row>
        <row r="218">
          <cell r="C218" t="str">
            <v>ERLENSEE, Stadt</v>
          </cell>
          <cell r="D218">
            <v>1033588</v>
          </cell>
          <cell r="E218">
            <v>305618</v>
          </cell>
          <cell r="F218" t="str">
            <v>0</v>
          </cell>
          <cell r="G218" t="str">
            <v>0</v>
          </cell>
          <cell r="H218">
            <v>305618</v>
          </cell>
          <cell r="I218">
            <v>1339206</v>
          </cell>
          <cell r="J218" t="e">
            <v>#REF!</v>
          </cell>
        </row>
        <row r="219">
          <cell r="C219" t="str">
            <v>KALBACH</v>
          </cell>
          <cell r="D219">
            <v>439756</v>
          </cell>
          <cell r="E219">
            <v>148700</v>
          </cell>
          <cell r="F219" t="str">
            <v>0</v>
          </cell>
          <cell r="G219" t="str">
            <v>0</v>
          </cell>
          <cell r="H219">
            <v>148700</v>
          </cell>
          <cell r="I219">
            <v>588456</v>
          </cell>
          <cell r="J219" t="e">
            <v>#REF!</v>
          </cell>
        </row>
        <row r="220">
          <cell r="C220" t="str">
            <v>DIETZENBACH, KREISSTADT</v>
          </cell>
          <cell r="D220">
            <v>2493415</v>
          </cell>
          <cell r="E220">
            <v>693540</v>
          </cell>
          <cell r="F220" t="str">
            <v>0</v>
          </cell>
          <cell r="G220" t="str">
            <v>0</v>
          </cell>
          <cell r="H220">
            <v>693540</v>
          </cell>
          <cell r="I220">
            <v>3186955</v>
          </cell>
          <cell r="J220" t="e">
            <v>#REF!</v>
          </cell>
        </row>
        <row r="221">
          <cell r="C221" t="str">
            <v>GREBENHAIN</v>
          </cell>
          <cell r="D221">
            <v>321744</v>
          </cell>
          <cell r="E221">
            <v>116071</v>
          </cell>
          <cell r="F221" t="str">
            <v>0</v>
          </cell>
          <cell r="G221" t="str">
            <v>0</v>
          </cell>
          <cell r="H221">
            <v>116071</v>
          </cell>
          <cell r="I221">
            <v>437815</v>
          </cell>
          <cell r="J221" t="e">
            <v>#REF!</v>
          </cell>
        </row>
        <row r="222">
          <cell r="C222" t="str">
            <v>ALLENDORF (LUMDA), STADT</v>
          </cell>
          <cell r="D222">
            <v>279320</v>
          </cell>
          <cell r="E222">
            <v>108868</v>
          </cell>
          <cell r="F222" t="str">
            <v>0</v>
          </cell>
          <cell r="G222" t="str">
            <v>0</v>
          </cell>
          <cell r="H222">
            <v>108868</v>
          </cell>
          <cell r="I222">
            <v>388188</v>
          </cell>
          <cell r="J222" t="e">
            <v>#REF!</v>
          </cell>
        </row>
        <row r="223">
          <cell r="C223" t="str">
            <v>FREIGERICHT</v>
          </cell>
          <cell r="D223">
            <v>1036374</v>
          </cell>
          <cell r="E223">
            <v>318397</v>
          </cell>
          <cell r="F223" t="str">
            <v>0</v>
          </cell>
          <cell r="G223" t="str">
            <v>0</v>
          </cell>
          <cell r="H223">
            <v>318397</v>
          </cell>
          <cell r="I223">
            <v>1354771</v>
          </cell>
          <cell r="J223" t="e">
            <v>#REF!</v>
          </cell>
        </row>
        <row r="224">
          <cell r="C224" t="str">
            <v>GORXHEIMERTAL</v>
          </cell>
          <cell r="D224">
            <v>277480</v>
          </cell>
          <cell r="E224">
            <v>105054</v>
          </cell>
          <cell r="F224" t="str">
            <v>0</v>
          </cell>
          <cell r="G224" t="str">
            <v>0</v>
          </cell>
          <cell r="H224">
            <v>105054</v>
          </cell>
          <cell r="I224">
            <v>382534</v>
          </cell>
          <cell r="J224" t="e">
            <v>#REF!</v>
          </cell>
        </row>
        <row r="225">
          <cell r="C225" t="str">
            <v>ESPENAU</v>
          </cell>
          <cell r="D225">
            <v>363065</v>
          </cell>
          <cell r="E225">
            <v>117612</v>
          </cell>
          <cell r="F225" t="str">
            <v>0</v>
          </cell>
          <cell r="G225" t="str">
            <v>0</v>
          </cell>
          <cell r="H225">
            <v>117612</v>
          </cell>
          <cell r="I225">
            <v>480677</v>
          </cell>
          <cell r="J225" t="e">
            <v>#REF!</v>
          </cell>
        </row>
        <row r="226">
          <cell r="C226" t="str">
            <v>WALDSOLMS</v>
          </cell>
          <cell r="D226">
            <v>331129</v>
          </cell>
          <cell r="E226">
            <v>116315</v>
          </cell>
          <cell r="F226" t="str">
            <v>0</v>
          </cell>
          <cell r="G226" t="str">
            <v>0</v>
          </cell>
          <cell r="H226">
            <v>116315</v>
          </cell>
          <cell r="I226">
            <v>447444</v>
          </cell>
          <cell r="J226" t="e">
            <v>#REF!</v>
          </cell>
        </row>
        <row r="227">
          <cell r="C227" t="str">
            <v>KELKHEIM (TAUNUS), STADT</v>
          </cell>
          <cell r="D227">
            <v>2042038</v>
          </cell>
          <cell r="E227">
            <v>632591</v>
          </cell>
          <cell r="F227" t="str">
            <v>0</v>
          </cell>
          <cell r="G227" t="str">
            <v>0</v>
          </cell>
          <cell r="H227">
            <v>632591</v>
          </cell>
          <cell r="I227">
            <v>2674629</v>
          </cell>
          <cell r="J227" t="e">
            <v>#REF!</v>
          </cell>
        </row>
        <row r="228">
          <cell r="C228" t="str">
            <v>MAINTAL, STADT</v>
          </cell>
          <cell r="D228">
            <v>2856266</v>
          </cell>
          <cell r="E228">
            <v>754161</v>
          </cell>
          <cell r="F228" t="str">
            <v>0</v>
          </cell>
          <cell r="G228" t="str">
            <v>0</v>
          </cell>
          <cell r="H228">
            <v>754161</v>
          </cell>
          <cell r="I228">
            <v>3610427</v>
          </cell>
          <cell r="J228" t="e">
            <v>#REF!</v>
          </cell>
        </row>
        <row r="229">
          <cell r="C229" t="str">
            <v>EBERSBURG</v>
          </cell>
          <cell r="D229">
            <v>305907</v>
          </cell>
          <cell r="E229">
            <v>118248</v>
          </cell>
          <cell r="F229" t="str">
            <v>0</v>
          </cell>
          <cell r="G229" t="str">
            <v>0</v>
          </cell>
          <cell r="H229">
            <v>118248</v>
          </cell>
          <cell r="I229">
            <v>424155</v>
          </cell>
          <cell r="J229" t="e">
            <v>#REF!</v>
          </cell>
        </row>
        <row r="230">
          <cell r="C230" t="str">
            <v>SCHöFFENGRUND</v>
          </cell>
          <cell r="D230">
            <v>456552</v>
          </cell>
          <cell r="E230">
            <v>138334</v>
          </cell>
          <cell r="F230" t="str">
            <v>0</v>
          </cell>
          <cell r="G230" t="str">
            <v>0</v>
          </cell>
          <cell r="H230">
            <v>138334</v>
          </cell>
          <cell r="I230">
            <v>594886</v>
          </cell>
          <cell r="J230" t="e">
            <v>#REF!</v>
          </cell>
        </row>
        <row r="231">
          <cell r="C231" t="str">
            <v>MENGERSKIRCHEN, MARKTFLECKEN</v>
          </cell>
          <cell r="D231">
            <v>403148</v>
          </cell>
          <cell r="E231">
            <v>136809</v>
          </cell>
          <cell r="F231" t="str">
            <v>0</v>
          </cell>
          <cell r="G231" t="str">
            <v>0</v>
          </cell>
          <cell r="H231">
            <v>136809</v>
          </cell>
          <cell r="I231">
            <v>539957</v>
          </cell>
          <cell r="J231" t="e">
            <v>#REF!</v>
          </cell>
        </row>
        <row r="232">
          <cell r="C232" t="str">
            <v>LINDENFELS, STADT</v>
          </cell>
          <cell r="D232">
            <v>354087</v>
          </cell>
          <cell r="E232">
            <v>118389</v>
          </cell>
          <cell r="F232" t="str">
            <v>0</v>
          </cell>
          <cell r="G232" t="str">
            <v>0</v>
          </cell>
          <cell r="H232">
            <v>118389</v>
          </cell>
          <cell r="I232">
            <v>472476</v>
          </cell>
          <cell r="J232" t="e">
            <v>#REF!</v>
          </cell>
        </row>
        <row r="233">
          <cell r="C233" t="str">
            <v>LöHNBERG</v>
          </cell>
          <cell r="D233">
            <v>288057</v>
          </cell>
          <cell r="E233">
            <v>116870</v>
          </cell>
          <cell r="F233" t="str">
            <v>0</v>
          </cell>
          <cell r="G233" t="str">
            <v>0</v>
          </cell>
          <cell r="H233">
            <v>116870</v>
          </cell>
          <cell r="I233">
            <v>404927</v>
          </cell>
          <cell r="J233" t="e">
            <v>#REF!</v>
          </cell>
        </row>
        <row r="234">
          <cell r="C234" t="str">
            <v>GROßALMERODE, STADT</v>
          </cell>
          <cell r="D234">
            <v>453516</v>
          </cell>
          <cell r="E234">
            <v>142026</v>
          </cell>
          <cell r="F234" t="str">
            <v>0</v>
          </cell>
          <cell r="G234" t="str">
            <v>0</v>
          </cell>
          <cell r="H234">
            <v>142026</v>
          </cell>
          <cell r="I234">
            <v>595542</v>
          </cell>
          <cell r="J234" t="e">
            <v>#REF!</v>
          </cell>
        </row>
        <row r="235">
          <cell r="C235" t="str">
            <v>DIEMELSEE</v>
          </cell>
          <cell r="D235">
            <v>334152</v>
          </cell>
          <cell r="E235">
            <v>119406</v>
          </cell>
          <cell r="F235" t="str">
            <v>0</v>
          </cell>
          <cell r="G235" t="str">
            <v>0</v>
          </cell>
          <cell r="H235">
            <v>119406</v>
          </cell>
          <cell r="I235">
            <v>453558</v>
          </cell>
          <cell r="J235" t="e">
            <v>#REF!</v>
          </cell>
        </row>
        <row r="236">
          <cell r="C236" t="str">
            <v>OESTRICH-WINKEL, STADT</v>
          </cell>
          <cell r="D236">
            <v>809697</v>
          </cell>
          <cell r="E236">
            <v>274142</v>
          </cell>
          <cell r="F236" t="str">
            <v>0</v>
          </cell>
          <cell r="G236" t="str">
            <v>0</v>
          </cell>
          <cell r="H236">
            <v>274142</v>
          </cell>
          <cell r="I236">
            <v>1083839</v>
          </cell>
          <cell r="J236" t="e">
            <v>#REF!</v>
          </cell>
        </row>
        <row r="237">
          <cell r="C237" t="str">
            <v>FLöRSHEIM AM MAIN, STADT</v>
          </cell>
          <cell r="D237">
            <v>1432982</v>
          </cell>
          <cell r="E237">
            <v>514348</v>
          </cell>
          <cell r="F237" t="str">
            <v>0</v>
          </cell>
          <cell r="G237" t="str">
            <v>0</v>
          </cell>
          <cell r="H237">
            <v>514348</v>
          </cell>
          <cell r="I237">
            <v>1947330</v>
          </cell>
          <cell r="J237" t="e">
            <v>#REF!</v>
          </cell>
        </row>
        <row r="238">
          <cell r="C238" t="str">
            <v>VIERNHEIM, STADT</v>
          </cell>
          <cell r="D238">
            <v>2413744</v>
          </cell>
          <cell r="E238">
            <v>723485</v>
          </cell>
          <cell r="F238" t="str">
            <v>0</v>
          </cell>
          <cell r="G238" t="str">
            <v>0</v>
          </cell>
          <cell r="H238">
            <v>723485</v>
          </cell>
          <cell r="I238">
            <v>3137229</v>
          </cell>
          <cell r="J238" t="e">
            <v>#REF!</v>
          </cell>
        </row>
        <row r="239">
          <cell r="C239" t="str">
            <v>HATTERSHEIM AM MAIN, STADT</v>
          </cell>
          <cell r="D239">
            <v>1916143</v>
          </cell>
          <cell r="E239">
            <v>596002</v>
          </cell>
          <cell r="F239" t="str">
            <v>0</v>
          </cell>
          <cell r="G239" t="str">
            <v>0</v>
          </cell>
          <cell r="H239">
            <v>596002</v>
          </cell>
          <cell r="I239">
            <v>2512145</v>
          </cell>
          <cell r="J239" t="e">
            <v>#REF!</v>
          </cell>
        </row>
        <row r="240">
          <cell r="C240" t="str">
            <v>VILLMAR, MARKTFLECKEN</v>
          </cell>
          <cell r="D240">
            <v>471906</v>
          </cell>
          <cell r="E240">
            <v>151858</v>
          </cell>
          <cell r="F240" t="str">
            <v>0</v>
          </cell>
          <cell r="G240" t="str">
            <v>0</v>
          </cell>
          <cell r="H240">
            <v>151858</v>
          </cell>
          <cell r="I240">
            <v>623764</v>
          </cell>
          <cell r="J240" t="e">
            <v>#REF!</v>
          </cell>
        </row>
        <row r="241">
          <cell r="C241" t="str">
            <v>RöDERMARK, STADT</v>
          </cell>
          <cell r="D241">
            <v>1931304</v>
          </cell>
          <cell r="E241">
            <v>598366</v>
          </cell>
          <cell r="F241" t="str">
            <v>0</v>
          </cell>
          <cell r="G241" t="str">
            <v>0</v>
          </cell>
          <cell r="H241">
            <v>598366</v>
          </cell>
          <cell r="I241">
            <v>2529670</v>
          </cell>
          <cell r="J241" t="e">
            <v>#REF!</v>
          </cell>
        </row>
        <row r="242">
          <cell r="C242" t="str">
            <v>GRIESHEIM, STADT</v>
          </cell>
          <cell r="D242">
            <v>1888322</v>
          </cell>
          <cell r="E242">
            <v>597399</v>
          </cell>
          <cell r="F242" t="str">
            <v>0</v>
          </cell>
          <cell r="G242" t="str">
            <v>0</v>
          </cell>
          <cell r="H242">
            <v>597399</v>
          </cell>
          <cell r="I242">
            <v>2485721</v>
          </cell>
          <cell r="J242" t="e">
            <v>#REF!</v>
          </cell>
        </row>
        <row r="243">
          <cell r="C243" t="str">
            <v>LAHNTAL</v>
          </cell>
          <cell r="D243">
            <v>486619</v>
          </cell>
          <cell r="E243">
            <v>146397</v>
          </cell>
          <cell r="F243" t="str">
            <v>0</v>
          </cell>
          <cell r="G243" t="str">
            <v>0</v>
          </cell>
          <cell r="H243">
            <v>146397</v>
          </cell>
          <cell r="I243">
            <v>633016</v>
          </cell>
          <cell r="J243" t="e">
            <v>#REF!</v>
          </cell>
        </row>
        <row r="244">
          <cell r="C244" t="str">
            <v>HAINBURG</v>
          </cell>
          <cell r="D244">
            <v>997752</v>
          </cell>
          <cell r="E244">
            <v>326731</v>
          </cell>
          <cell r="F244" t="str">
            <v>0</v>
          </cell>
          <cell r="G244" t="str">
            <v>0</v>
          </cell>
          <cell r="H244">
            <v>326731</v>
          </cell>
          <cell r="I244">
            <v>1324483</v>
          </cell>
          <cell r="J244" t="e">
            <v>#REF!</v>
          </cell>
        </row>
        <row r="245">
          <cell r="C245" t="str">
            <v>ZIERENBERG, STADT</v>
          </cell>
          <cell r="D245">
            <v>463053</v>
          </cell>
          <cell r="E245">
            <v>139990</v>
          </cell>
          <cell r="F245" t="str">
            <v>0</v>
          </cell>
          <cell r="G245" t="str">
            <v>0</v>
          </cell>
          <cell r="H245">
            <v>139990</v>
          </cell>
          <cell r="I245">
            <v>603043</v>
          </cell>
          <cell r="J245" t="e">
            <v>#REF!</v>
          </cell>
        </row>
        <row r="246">
          <cell r="C246" t="str">
            <v>BISCHOFSHEIM</v>
          </cell>
          <cell r="D246">
            <v>923461</v>
          </cell>
          <cell r="E246">
            <v>291092</v>
          </cell>
          <cell r="F246" t="str">
            <v>0</v>
          </cell>
          <cell r="G246" t="str">
            <v>0</v>
          </cell>
          <cell r="H246">
            <v>291092</v>
          </cell>
          <cell r="I246">
            <v>1214553</v>
          </cell>
          <cell r="J246" t="e">
            <v>#REF!</v>
          </cell>
        </row>
        <row r="247">
          <cell r="C247" t="str">
            <v>NIEDENSTEIN, STADT</v>
          </cell>
          <cell r="D247">
            <v>364265</v>
          </cell>
          <cell r="E247">
            <v>121275</v>
          </cell>
          <cell r="F247" t="str">
            <v>0</v>
          </cell>
          <cell r="G247" t="str">
            <v>0</v>
          </cell>
          <cell r="H247">
            <v>121275</v>
          </cell>
          <cell r="I247">
            <v>485540</v>
          </cell>
          <cell r="J247" t="e">
            <v>#REF!</v>
          </cell>
        </row>
        <row r="248">
          <cell r="C248" t="str">
            <v>LANGEN (HESSEN), STADT</v>
          </cell>
          <cell r="D248">
            <v>2637979</v>
          </cell>
          <cell r="E248">
            <v>734500</v>
          </cell>
          <cell r="F248" t="str">
            <v>0</v>
          </cell>
          <cell r="G248" t="str">
            <v>0</v>
          </cell>
          <cell r="H248">
            <v>734500</v>
          </cell>
          <cell r="I248">
            <v>3372479</v>
          </cell>
          <cell r="J248" t="e">
            <v>#REF!</v>
          </cell>
        </row>
        <row r="249">
          <cell r="C249" t="str">
            <v>GROß-ZIMMERN</v>
          </cell>
          <cell r="D249">
            <v>967671</v>
          </cell>
          <cell r="E249">
            <v>317949</v>
          </cell>
          <cell r="F249" t="str">
            <v>0</v>
          </cell>
          <cell r="G249" t="str">
            <v>0</v>
          </cell>
          <cell r="H249">
            <v>317949</v>
          </cell>
          <cell r="I249">
            <v>1285620</v>
          </cell>
          <cell r="J249" t="e">
            <v>#REF!</v>
          </cell>
        </row>
        <row r="250">
          <cell r="C250" t="str">
            <v>RODGAU, STADT</v>
          </cell>
          <cell r="D250">
            <v>3152927</v>
          </cell>
          <cell r="E250">
            <v>852787</v>
          </cell>
          <cell r="F250" t="str">
            <v>0</v>
          </cell>
          <cell r="G250" t="str">
            <v>0</v>
          </cell>
          <cell r="H250">
            <v>852787</v>
          </cell>
          <cell r="I250">
            <v>4005714</v>
          </cell>
          <cell r="J250" t="e">
            <v>#REF!</v>
          </cell>
        </row>
        <row r="251">
          <cell r="C251" t="str">
            <v>BABENHAUSEN, STADT</v>
          </cell>
          <cell r="D251">
            <v>0</v>
          </cell>
          <cell r="E251">
            <v>434559</v>
          </cell>
          <cell r="F251">
            <v>589423</v>
          </cell>
          <cell r="G251">
            <v>477791</v>
          </cell>
          <cell r="H251">
            <v>1501773</v>
          </cell>
          <cell r="I251">
            <v>1501773</v>
          </cell>
          <cell r="J251" t="e">
            <v>#REF!</v>
          </cell>
        </row>
        <row r="252">
          <cell r="C252" t="str">
            <v>BEERFELDEN, STADT</v>
          </cell>
          <cell r="D252">
            <v>433214</v>
          </cell>
          <cell r="E252">
            <v>141236</v>
          </cell>
          <cell r="F252" t="str">
            <v>0</v>
          </cell>
          <cell r="G252" t="str">
            <v>0</v>
          </cell>
          <cell r="H252">
            <v>141236</v>
          </cell>
          <cell r="I252">
            <v>574450</v>
          </cell>
          <cell r="J252" t="e">
            <v>#REF!</v>
          </cell>
        </row>
        <row r="253">
          <cell r="C253" t="str">
            <v>EDERMüNDE</v>
          </cell>
          <cell r="D253">
            <v>498036</v>
          </cell>
          <cell r="E253">
            <v>153609</v>
          </cell>
          <cell r="F253" t="str">
            <v>0</v>
          </cell>
          <cell r="G253" t="str">
            <v>0</v>
          </cell>
          <cell r="H253">
            <v>153609</v>
          </cell>
          <cell r="I253">
            <v>651645</v>
          </cell>
          <cell r="J253" t="e">
            <v>#REF!</v>
          </cell>
        </row>
        <row r="254">
          <cell r="C254" t="str">
            <v>IMMENHAUSEN, STADT</v>
          </cell>
          <cell r="D254">
            <v>469173</v>
          </cell>
          <cell r="E254">
            <v>145483</v>
          </cell>
          <cell r="F254" t="str">
            <v>0</v>
          </cell>
          <cell r="G254" t="str">
            <v>0</v>
          </cell>
          <cell r="H254">
            <v>145483</v>
          </cell>
          <cell r="I254">
            <v>614656</v>
          </cell>
          <cell r="J254" t="e">
            <v>#REF!</v>
          </cell>
        </row>
        <row r="255">
          <cell r="C255" t="str">
            <v>RIEDSTADT, STADT</v>
          </cell>
          <cell r="D255">
            <v>1636892</v>
          </cell>
          <cell r="E255">
            <v>423333</v>
          </cell>
          <cell r="F255" t="str">
            <v>0</v>
          </cell>
          <cell r="G255" t="str">
            <v>0</v>
          </cell>
          <cell r="H255">
            <v>423333</v>
          </cell>
          <cell r="I255">
            <v>2060225</v>
          </cell>
          <cell r="J255" t="e">
            <v>#REF!</v>
          </cell>
        </row>
        <row r="256">
          <cell r="C256" t="str">
            <v>OBERTSHAUSEN, STADT</v>
          </cell>
          <cell r="D256">
            <v>1556720</v>
          </cell>
          <cell r="E256">
            <v>579466</v>
          </cell>
          <cell r="F256" t="str">
            <v>0</v>
          </cell>
          <cell r="G256" t="str">
            <v>0</v>
          </cell>
          <cell r="H256">
            <v>579466</v>
          </cell>
          <cell r="I256">
            <v>2136186</v>
          </cell>
          <cell r="J256" t="e">
            <v>#REF!</v>
          </cell>
        </row>
        <row r="257">
          <cell r="C257" t="str">
            <v>LOHFELDEN</v>
          </cell>
          <cell r="D257">
            <v>0</v>
          </cell>
          <cell r="E257">
            <v>405326</v>
          </cell>
          <cell r="F257">
            <v>493841</v>
          </cell>
          <cell r="G257">
            <v>204592</v>
          </cell>
          <cell r="H257">
            <v>1103759</v>
          </cell>
          <cell r="I257">
            <v>1103759</v>
          </cell>
          <cell r="J257" t="e">
            <v>#REF!</v>
          </cell>
        </row>
        <row r="258">
          <cell r="C258" t="str">
            <v>ALLENDORF (EDER)</v>
          </cell>
          <cell r="D258">
            <v>0</v>
          </cell>
          <cell r="E258">
            <v>433962</v>
          </cell>
          <cell r="F258" t="str">
            <v>0</v>
          </cell>
          <cell r="G258" t="str">
            <v>0</v>
          </cell>
          <cell r="H258">
            <v>433962</v>
          </cell>
          <cell r="I258">
            <v>433962</v>
          </cell>
          <cell r="J258" t="e">
            <v>#REF!</v>
          </cell>
        </row>
        <row r="259">
          <cell r="C259" t="str">
            <v>BROMSKIRCHEN</v>
          </cell>
          <cell r="D259">
            <v>66519</v>
          </cell>
          <cell r="E259">
            <v>76007</v>
          </cell>
          <cell r="F259" t="str">
            <v>0</v>
          </cell>
          <cell r="G259" t="str">
            <v>0</v>
          </cell>
          <cell r="H259">
            <v>76007</v>
          </cell>
          <cell r="I259">
            <v>142526</v>
          </cell>
          <cell r="J259" t="e">
            <v>#REF!</v>
          </cell>
        </row>
        <row r="260">
          <cell r="C260" t="str">
            <v>BERKATAL</v>
          </cell>
          <cell r="D260">
            <v>0</v>
          </cell>
          <cell r="E260">
            <v>113807</v>
          </cell>
          <cell r="F260" t="str">
            <v>0</v>
          </cell>
          <cell r="G260" t="str">
            <v>0</v>
          </cell>
          <cell r="H260">
            <v>113807</v>
          </cell>
          <cell r="I260">
            <v>113807</v>
          </cell>
          <cell r="J260" t="e">
            <v>#REF!</v>
          </cell>
        </row>
        <row r="261">
          <cell r="C261" t="str">
            <v>WIESBADEN, LANDESHAUPTSTADT</v>
          </cell>
          <cell r="D261">
            <v>0</v>
          </cell>
          <cell r="E261">
            <v>18593740</v>
          </cell>
          <cell r="F261">
            <v>517857</v>
          </cell>
          <cell r="G261">
            <v>529572</v>
          </cell>
          <cell r="H261">
            <v>19641169</v>
          </cell>
          <cell r="I261">
            <v>19641169</v>
          </cell>
          <cell r="J261" t="e">
            <v>#REF!</v>
          </cell>
        </row>
        <row r="262">
          <cell r="C262" t="str">
            <v>Rasdorf, Point-Alpha-Gemeinde</v>
          </cell>
          <cell r="D262">
            <v>0</v>
          </cell>
          <cell r="E262">
            <v>113764</v>
          </cell>
          <cell r="F262" t="str">
            <v>0</v>
          </cell>
          <cell r="G262" t="str">
            <v>0</v>
          </cell>
          <cell r="H262">
            <v>113764</v>
          </cell>
          <cell r="I262">
            <v>113764</v>
          </cell>
          <cell r="J262" t="e">
            <v>#REF!</v>
          </cell>
        </row>
        <row r="263">
          <cell r="C263" t="str">
            <v>BIEBESHEIM AM RHEIN</v>
          </cell>
          <cell r="D263">
            <v>0</v>
          </cell>
          <cell r="E263">
            <v>169988</v>
          </cell>
          <cell r="F263">
            <v>233766</v>
          </cell>
          <cell r="G263">
            <v>55768</v>
          </cell>
          <cell r="H263">
            <v>459522</v>
          </cell>
          <cell r="I263">
            <v>459522</v>
          </cell>
          <cell r="J263" t="e">
            <v>#REF!</v>
          </cell>
        </row>
        <row r="264">
          <cell r="C264" t="str">
            <v>MAINHAUSEN</v>
          </cell>
          <cell r="D264">
            <v>393610</v>
          </cell>
          <cell r="E264">
            <v>234804</v>
          </cell>
          <cell r="F264" t="str">
            <v>0</v>
          </cell>
          <cell r="G264" t="str">
            <v>0</v>
          </cell>
          <cell r="H264">
            <v>234804</v>
          </cell>
          <cell r="I264">
            <v>628414</v>
          </cell>
          <cell r="J264" t="e">
            <v>#REF!</v>
          </cell>
        </row>
        <row r="265">
          <cell r="C265" t="str">
            <v>HERINGEN (WERRA), STADT</v>
          </cell>
          <cell r="D265">
            <v>0</v>
          </cell>
          <cell r="E265">
            <v>478963</v>
          </cell>
          <cell r="F265" t="str">
            <v>0</v>
          </cell>
          <cell r="G265" t="str">
            <v>0</v>
          </cell>
          <cell r="H265">
            <v>478963</v>
          </cell>
          <cell r="I265">
            <v>478963</v>
          </cell>
          <cell r="J265" t="e">
            <v>#REF!</v>
          </cell>
        </row>
        <row r="266">
          <cell r="C266" t="str">
            <v>KRONBERG IM TAUNUS, STADT</v>
          </cell>
          <cell r="D266">
            <v>0</v>
          </cell>
          <cell r="E266">
            <v>658287</v>
          </cell>
          <cell r="F266" t="str">
            <v>0</v>
          </cell>
          <cell r="G266">
            <v>480788</v>
          </cell>
          <cell r="H266">
            <v>1139075</v>
          </cell>
          <cell r="I266">
            <v>1139075</v>
          </cell>
          <cell r="J266" t="e">
            <v>#REF!</v>
          </cell>
        </row>
        <row r="267">
          <cell r="C267" t="str">
            <v>STADTALLENDORF, STADT</v>
          </cell>
          <cell r="D267">
            <v>0</v>
          </cell>
          <cell r="E267">
            <v>677478</v>
          </cell>
          <cell r="F267">
            <v>390656</v>
          </cell>
          <cell r="G267">
            <v>185409</v>
          </cell>
          <cell r="H267">
            <v>1253543</v>
          </cell>
          <cell r="I267">
            <v>1253543</v>
          </cell>
          <cell r="J267" t="e">
            <v>#REF!</v>
          </cell>
        </row>
        <row r="268">
          <cell r="C268" t="str">
            <v>MOSSAUTAL</v>
          </cell>
          <cell r="D268">
            <v>0</v>
          </cell>
          <cell r="E268">
            <v>127594</v>
          </cell>
          <cell r="F268" t="str">
            <v>0</v>
          </cell>
          <cell r="G268" t="str">
            <v>0</v>
          </cell>
          <cell r="H268">
            <v>127594</v>
          </cell>
          <cell r="I268">
            <v>127594</v>
          </cell>
          <cell r="J268" t="e">
            <v>#REF!</v>
          </cell>
        </row>
        <row r="269">
          <cell r="C269" t="str">
            <v>ABTSTEINACH</v>
          </cell>
          <cell r="D269">
            <v>0</v>
          </cell>
          <cell r="E269">
            <v>123356</v>
          </cell>
          <cell r="F269" t="str">
            <v>0</v>
          </cell>
          <cell r="G269" t="str">
            <v>0</v>
          </cell>
          <cell r="H269">
            <v>123356</v>
          </cell>
          <cell r="I269">
            <v>123356</v>
          </cell>
          <cell r="J269" t="e">
            <v>#REF!</v>
          </cell>
        </row>
        <row r="270">
          <cell r="C270" t="str">
            <v>FRIEDEWALD</v>
          </cell>
          <cell r="D270">
            <v>0</v>
          </cell>
          <cell r="E270">
            <v>124786</v>
          </cell>
          <cell r="F270" t="str">
            <v>0</v>
          </cell>
          <cell r="G270" t="str">
            <v>0</v>
          </cell>
          <cell r="H270">
            <v>124786</v>
          </cell>
          <cell r="I270">
            <v>124786</v>
          </cell>
          <cell r="J270" t="e">
            <v>#REF!</v>
          </cell>
        </row>
        <row r="271">
          <cell r="C271" t="str">
            <v>KEFENROD</v>
          </cell>
          <cell r="D271">
            <v>0</v>
          </cell>
          <cell r="E271">
            <v>125420</v>
          </cell>
          <cell r="F271" t="str">
            <v>0</v>
          </cell>
          <cell r="G271" t="str">
            <v>0</v>
          </cell>
          <cell r="H271">
            <v>125420</v>
          </cell>
          <cell r="I271">
            <v>125420</v>
          </cell>
          <cell r="J271" t="e">
            <v>#REF!</v>
          </cell>
        </row>
        <row r="272">
          <cell r="C272" t="str">
            <v>BIEDENKOPF, STADT</v>
          </cell>
          <cell r="D272">
            <v>0</v>
          </cell>
          <cell r="E272">
            <v>633809</v>
          </cell>
          <cell r="F272" t="str">
            <v>0</v>
          </cell>
          <cell r="G272" t="str">
            <v>0</v>
          </cell>
          <cell r="H272">
            <v>633809</v>
          </cell>
          <cell r="I272">
            <v>633809</v>
          </cell>
          <cell r="J272" t="e">
            <v>#REF!</v>
          </cell>
        </row>
        <row r="273">
          <cell r="C273" t="str">
            <v>KöRLE</v>
          </cell>
          <cell r="D273">
            <v>0</v>
          </cell>
          <cell r="E273">
            <v>133277</v>
          </cell>
          <cell r="F273" t="str">
            <v>0</v>
          </cell>
          <cell r="G273" t="str">
            <v>0</v>
          </cell>
          <cell r="H273">
            <v>133277</v>
          </cell>
          <cell r="I273">
            <v>133277</v>
          </cell>
          <cell r="J273" t="e">
            <v>#REF!</v>
          </cell>
        </row>
        <row r="274">
          <cell r="C274" t="str">
            <v>NEU-ISENBURG, STADT</v>
          </cell>
          <cell r="D274">
            <v>0</v>
          </cell>
          <cell r="E274">
            <v>898203</v>
          </cell>
          <cell r="F274">
            <v>489014</v>
          </cell>
          <cell r="G274">
            <v>314474</v>
          </cell>
          <cell r="H274">
            <v>1701691</v>
          </cell>
          <cell r="I274">
            <v>1701691</v>
          </cell>
          <cell r="J274" t="e">
            <v>#REF!</v>
          </cell>
        </row>
        <row r="275">
          <cell r="C275" t="str">
            <v>ULRICHSTEIN, STADT</v>
          </cell>
          <cell r="D275">
            <v>0</v>
          </cell>
          <cell r="E275">
            <v>135331</v>
          </cell>
          <cell r="F275" t="str">
            <v>0</v>
          </cell>
          <cell r="G275" t="str">
            <v>0</v>
          </cell>
          <cell r="H275">
            <v>135331</v>
          </cell>
          <cell r="I275">
            <v>135331</v>
          </cell>
          <cell r="J275" t="e">
            <v>#REF!</v>
          </cell>
        </row>
        <row r="276">
          <cell r="C276" t="str">
            <v>MELSUNGEN, STADT</v>
          </cell>
          <cell r="D276">
            <v>0</v>
          </cell>
          <cell r="E276">
            <v>615000</v>
          </cell>
          <cell r="F276" t="str">
            <v>0</v>
          </cell>
          <cell r="G276" t="str">
            <v>0</v>
          </cell>
          <cell r="H276">
            <v>615000</v>
          </cell>
          <cell r="I276">
            <v>615000</v>
          </cell>
          <cell r="J276" t="e">
            <v>#REF!</v>
          </cell>
        </row>
        <row r="277">
          <cell r="C277" t="str">
            <v>LANDKREIS HERSFELD-ROTENBURG</v>
          </cell>
          <cell r="D277">
            <v>0</v>
          </cell>
          <cell r="E277">
            <v>5450885</v>
          </cell>
          <cell r="F277" t="str">
            <v>0</v>
          </cell>
          <cell r="G277" t="str">
            <v>0</v>
          </cell>
          <cell r="H277">
            <v>5450885</v>
          </cell>
          <cell r="I277">
            <v>5450885</v>
          </cell>
          <cell r="J277">
            <v>121037</v>
          </cell>
        </row>
        <row r="278">
          <cell r="C278" t="str">
            <v>LIMBURG AN DER LAHN, KREISSTADT</v>
          </cell>
          <cell r="D278">
            <v>0</v>
          </cell>
          <cell r="E278">
            <v>912358</v>
          </cell>
          <cell r="F278">
            <v>365674</v>
          </cell>
          <cell r="G278">
            <v>251759</v>
          </cell>
          <cell r="H278">
            <v>1529791</v>
          </cell>
          <cell r="I278">
            <v>1529791</v>
          </cell>
          <cell r="J278" t="e">
            <v>#REF!</v>
          </cell>
        </row>
        <row r="279">
          <cell r="C279" t="str">
            <v>FRäNKISCH-CRUMBACH</v>
          </cell>
          <cell r="D279">
            <v>0</v>
          </cell>
          <cell r="E279">
            <v>138149</v>
          </cell>
          <cell r="F279" t="str">
            <v>0</v>
          </cell>
          <cell r="G279" t="str">
            <v>0</v>
          </cell>
          <cell r="H279">
            <v>138149</v>
          </cell>
          <cell r="I279">
            <v>138149</v>
          </cell>
          <cell r="J279" t="e">
            <v>#REF!</v>
          </cell>
        </row>
        <row r="280">
          <cell r="C280" t="str">
            <v>MERENBERG, MARKTFLECKEN</v>
          </cell>
          <cell r="D280">
            <v>0</v>
          </cell>
          <cell r="E280">
            <v>139165</v>
          </cell>
          <cell r="F280" t="str">
            <v>0</v>
          </cell>
          <cell r="G280" t="str">
            <v>0</v>
          </cell>
          <cell r="H280">
            <v>139165</v>
          </cell>
          <cell r="I280">
            <v>139165</v>
          </cell>
          <cell r="J280" t="e">
            <v>#REF!</v>
          </cell>
        </row>
        <row r="281">
          <cell r="C281" t="str">
            <v>HATZFELD (EDER), STADT</v>
          </cell>
          <cell r="D281">
            <v>0</v>
          </cell>
          <cell r="E281">
            <v>134105</v>
          </cell>
          <cell r="F281" t="str">
            <v>0</v>
          </cell>
          <cell r="G281" t="str">
            <v>0</v>
          </cell>
          <cell r="H281">
            <v>134105</v>
          </cell>
          <cell r="I281">
            <v>134105</v>
          </cell>
          <cell r="J281" t="e">
            <v>#REF!</v>
          </cell>
        </row>
        <row r="282">
          <cell r="C282" t="str">
            <v>NEUENSTEIN</v>
          </cell>
          <cell r="D282">
            <v>0</v>
          </cell>
          <cell r="E282">
            <v>128263</v>
          </cell>
          <cell r="F282" t="str">
            <v>0</v>
          </cell>
          <cell r="G282" t="str">
            <v>0</v>
          </cell>
          <cell r="H282">
            <v>128263</v>
          </cell>
          <cell r="I282">
            <v>128263</v>
          </cell>
          <cell r="J282" t="e">
            <v>#REF!</v>
          </cell>
        </row>
        <row r="283">
          <cell r="C283" t="str">
            <v>GEDERN, STADT</v>
          </cell>
          <cell r="D283">
            <v>0</v>
          </cell>
          <cell r="E283">
            <v>318537</v>
          </cell>
          <cell r="F283" t="str">
            <v>0</v>
          </cell>
          <cell r="G283" t="str">
            <v>0</v>
          </cell>
          <cell r="H283">
            <v>318537</v>
          </cell>
          <cell r="I283">
            <v>318537</v>
          </cell>
          <cell r="J283" t="e">
            <v>#REF!</v>
          </cell>
        </row>
        <row r="284">
          <cell r="C284" t="str">
            <v>HOMBERG (OHM), STADT</v>
          </cell>
          <cell r="D284">
            <v>0</v>
          </cell>
          <cell r="E284">
            <v>313420</v>
          </cell>
          <cell r="F284">
            <v>0</v>
          </cell>
          <cell r="G284" t="str">
            <v>0</v>
          </cell>
          <cell r="H284">
            <v>313420</v>
          </cell>
          <cell r="I284">
            <v>313420</v>
          </cell>
          <cell r="J284" t="e">
            <v>#REF!</v>
          </cell>
        </row>
        <row r="285">
          <cell r="C285" t="str">
            <v>MARBURG, UNIVERSITäTSSTADT</v>
          </cell>
          <cell r="D285">
            <v>0</v>
          </cell>
          <cell r="E285">
            <v>2539323</v>
          </cell>
          <cell r="F285">
            <v>401155</v>
          </cell>
          <cell r="G285">
            <v>174677</v>
          </cell>
          <cell r="H285">
            <v>3115155</v>
          </cell>
          <cell r="I285">
            <v>3115155</v>
          </cell>
          <cell r="J285" t="e">
            <v>#REF!</v>
          </cell>
        </row>
        <row r="286">
          <cell r="C286" t="str">
            <v>BISCHOFFEN</v>
          </cell>
          <cell r="D286">
            <v>0</v>
          </cell>
          <cell r="E286">
            <v>140399</v>
          </cell>
          <cell r="F286" t="str">
            <v>0</v>
          </cell>
          <cell r="G286" t="str">
            <v>0</v>
          </cell>
          <cell r="H286">
            <v>140399</v>
          </cell>
          <cell r="I286">
            <v>140399</v>
          </cell>
          <cell r="J286" t="e">
            <v>#REF!</v>
          </cell>
        </row>
        <row r="287">
          <cell r="C287" t="str">
            <v>BAD SALZSCHLIRF</v>
          </cell>
          <cell r="D287">
            <v>0</v>
          </cell>
          <cell r="E287">
            <v>134990</v>
          </cell>
          <cell r="F287" t="str">
            <v>0</v>
          </cell>
          <cell r="G287" t="str">
            <v>0</v>
          </cell>
          <cell r="H287">
            <v>134990</v>
          </cell>
          <cell r="I287">
            <v>134990</v>
          </cell>
          <cell r="J287" t="e">
            <v>#REF!</v>
          </cell>
        </row>
        <row r="288">
          <cell r="C288" t="str">
            <v>RONNEBURG</v>
          </cell>
          <cell r="D288">
            <v>0</v>
          </cell>
          <cell r="E288">
            <v>138876</v>
          </cell>
          <cell r="F288" t="str">
            <v>0</v>
          </cell>
          <cell r="G288" t="str">
            <v>0</v>
          </cell>
          <cell r="H288">
            <v>138876</v>
          </cell>
          <cell r="I288">
            <v>138876</v>
          </cell>
          <cell r="J288" t="e">
            <v>#REF!</v>
          </cell>
        </row>
        <row r="289">
          <cell r="C289" t="str">
            <v>DIEBURG, STADT</v>
          </cell>
          <cell r="D289">
            <v>0</v>
          </cell>
          <cell r="E289">
            <v>628354</v>
          </cell>
          <cell r="F289" t="str">
            <v>0</v>
          </cell>
          <cell r="G289" t="str">
            <v>0</v>
          </cell>
          <cell r="H289">
            <v>628354</v>
          </cell>
          <cell r="I289">
            <v>628354</v>
          </cell>
          <cell r="J289" t="e">
            <v>#REF!</v>
          </cell>
        </row>
        <row r="290">
          <cell r="C290" t="str">
            <v>ELTVILLE AM RHEIN, STADT</v>
          </cell>
          <cell r="D290">
            <v>0</v>
          </cell>
          <cell r="E290">
            <v>683490</v>
          </cell>
          <cell r="F290">
            <v>0</v>
          </cell>
          <cell r="G290" t="str">
            <v>0</v>
          </cell>
          <cell r="H290">
            <v>683490</v>
          </cell>
          <cell r="I290">
            <v>683490</v>
          </cell>
          <cell r="J290" t="e">
            <v>#REF!</v>
          </cell>
        </row>
        <row r="291">
          <cell r="C291" t="str">
            <v>KöNIGSTEIN IM TAUNUS, STADT</v>
          </cell>
          <cell r="D291">
            <v>0</v>
          </cell>
          <cell r="E291">
            <v>658469</v>
          </cell>
          <cell r="F291" t="str">
            <v>0</v>
          </cell>
          <cell r="G291" t="str">
            <v>0</v>
          </cell>
          <cell r="H291">
            <v>658469</v>
          </cell>
          <cell r="I291">
            <v>658469</v>
          </cell>
          <cell r="J291" t="e">
            <v>#REF!</v>
          </cell>
        </row>
        <row r="292">
          <cell r="C292" t="str">
            <v>ELZ</v>
          </cell>
          <cell r="D292">
            <v>0</v>
          </cell>
          <cell r="E292">
            <v>322874</v>
          </cell>
          <cell r="F292" t="str">
            <v>0</v>
          </cell>
          <cell r="G292" t="str">
            <v>0</v>
          </cell>
          <cell r="H292">
            <v>322874</v>
          </cell>
          <cell r="I292">
            <v>322874</v>
          </cell>
          <cell r="J292" t="e">
            <v>#REF!</v>
          </cell>
        </row>
        <row r="293">
          <cell r="C293" t="str">
            <v>LAHNAU</v>
          </cell>
          <cell r="D293">
            <v>0</v>
          </cell>
          <cell r="E293">
            <v>322212</v>
          </cell>
          <cell r="F293" t="str">
            <v>0</v>
          </cell>
          <cell r="G293" t="str">
            <v>0</v>
          </cell>
          <cell r="H293">
            <v>322212</v>
          </cell>
          <cell r="I293">
            <v>322212</v>
          </cell>
          <cell r="J293" t="e">
            <v>#REF!</v>
          </cell>
        </row>
        <row r="294">
          <cell r="C294" t="str">
            <v>HIRSCHHORN (NECKAR), STADT</v>
          </cell>
          <cell r="D294">
            <v>0</v>
          </cell>
          <cell r="E294">
            <v>135272</v>
          </cell>
          <cell r="F294" t="str">
            <v>0</v>
          </cell>
          <cell r="G294" t="str">
            <v>0</v>
          </cell>
          <cell r="H294">
            <v>135272</v>
          </cell>
          <cell r="I294">
            <v>135272</v>
          </cell>
          <cell r="J294" t="e">
            <v>#REF!</v>
          </cell>
        </row>
        <row r="295">
          <cell r="C295" t="str">
            <v>HOCHHEIM AM MAIN, STADT</v>
          </cell>
          <cell r="D295">
            <v>0</v>
          </cell>
          <cell r="E295">
            <v>678088</v>
          </cell>
          <cell r="F295" t="str">
            <v>0</v>
          </cell>
          <cell r="G295" t="str">
            <v>0</v>
          </cell>
          <cell r="H295">
            <v>678088</v>
          </cell>
          <cell r="I295">
            <v>678088</v>
          </cell>
          <cell r="J295" t="e">
            <v>#REF!</v>
          </cell>
        </row>
        <row r="296">
          <cell r="C296" t="str">
            <v>RIMBACH</v>
          </cell>
          <cell r="D296">
            <v>0</v>
          </cell>
          <cell r="E296">
            <v>336879</v>
          </cell>
          <cell r="F296" t="str">
            <v>0</v>
          </cell>
          <cell r="G296" t="str">
            <v>0</v>
          </cell>
          <cell r="H296">
            <v>336879</v>
          </cell>
          <cell r="I296">
            <v>336879</v>
          </cell>
          <cell r="J296" t="e">
            <v>#REF!</v>
          </cell>
        </row>
        <row r="297">
          <cell r="C297" t="str">
            <v>WARTENBERG</v>
          </cell>
          <cell r="D297">
            <v>0</v>
          </cell>
          <cell r="E297">
            <v>148693</v>
          </cell>
          <cell r="F297" t="str">
            <v>0</v>
          </cell>
          <cell r="G297" t="str">
            <v>0</v>
          </cell>
          <cell r="H297">
            <v>148693</v>
          </cell>
          <cell r="I297">
            <v>148693</v>
          </cell>
          <cell r="J297" t="e">
            <v>#REF!</v>
          </cell>
        </row>
        <row r="298">
          <cell r="C298" t="str">
            <v>SCHWALBACH AM TAUNUS, STADT</v>
          </cell>
          <cell r="D298">
            <v>0</v>
          </cell>
          <cell r="E298">
            <v>580157</v>
          </cell>
          <cell r="F298" t="str">
            <v>0</v>
          </cell>
          <cell r="G298" t="str">
            <v>0</v>
          </cell>
          <cell r="H298">
            <v>580157</v>
          </cell>
          <cell r="I298">
            <v>580157</v>
          </cell>
          <cell r="J298" t="e">
            <v>#REF!</v>
          </cell>
        </row>
        <row r="299">
          <cell r="C299" t="str">
            <v>FRANKFURT AM MAIN, STADT</v>
          </cell>
          <cell r="D299">
            <v>0</v>
          </cell>
          <cell r="E299">
            <v>26399629</v>
          </cell>
          <cell r="F299">
            <v>412500</v>
          </cell>
          <cell r="G299">
            <v>749460</v>
          </cell>
          <cell r="H299">
            <v>27561589</v>
          </cell>
          <cell r="I299">
            <v>27561589</v>
          </cell>
          <cell r="J299" t="e">
            <v>#REF!</v>
          </cell>
        </row>
        <row r="300">
          <cell r="C300" t="str">
            <v>RUNKEL, STADT</v>
          </cell>
          <cell r="D300">
            <v>0</v>
          </cell>
          <cell r="E300">
            <v>353510</v>
          </cell>
          <cell r="F300" t="str">
            <v>0</v>
          </cell>
          <cell r="G300" t="str">
            <v>0</v>
          </cell>
          <cell r="H300">
            <v>353510</v>
          </cell>
          <cell r="I300">
            <v>353510</v>
          </cell>
          <cell r="J300" t="e">
            <v>#REF!</v>
          </cell>
        </row>
        <row r="301">
          <cell r="C301" t="str">
            <v>FULDABRüCK</v>
          </cell>
          <cell r="D301">
            <v>0</v>
          </cell>
          <cell r="E301">
            <v>326740</v>
          </cell>
          <cell r="F301" t="str">
            <v>0</v>
          </cell>
          <cell r="G301" t="str">
            <v>0</v>
          </cell>
          <cell r="H301">
            <v>326740</v>
          </cell>
          <cell r="I301">
            <v>326740</v>
          </cell>
          <cell r="J301" t="e">
            <v>#REF!</v>
          </cell>
        </row>
        <row r="302">
          <cell r="C302" t="str">
            <v>NECKARSTEINACH, STADT</v>
          </cell>
          <cell r="D302">
            <v>0</v>
          </cell>
          <cell r="E302">
            <v>143876</v>
          </cell>
          <cell r="F302" t="str">
            <v>0</v>
          </cell>
          <cell r="G302" t="str">
            <v>0</v>
          </cell>
          <cell r="H302">
            <v>143876</v>
          </cell>
          <cell r="I302">
            <v>143876</v>
          </cell>
          <cell r="J302" t="e">
            <v>#REF!</v>
          </cell>
        </row>
        <row r="303">
          <cell r="C303" t="str">
            <v>GROß-ROHRHEIM</v>
          </cell>
          <cell r="D303">
            <v>0</v>
          </cell>
          <cell r="E303">
            <v>138585</v>
          </cell>
          <cell r="F303" t="str">
            <v>0</v>
          </cell>
          <cell r="G303" t="str">
            <v>0</v>
          </cell>
          <cell r="H303">
            <v>138585</v>
          </cell>
          <cell r="I303">
            <v>138585</v>
          </cell>
          <cell r="J303" t="e">
            <v>#REF!</v>
          </cell>
        </row>
        <row r="304">
          <cell r="C304" t="str">
            <v>EHRINGSHAUSEN</v>
          </cell>
          <cell r="D304">
            <v>0</v>
          </cell>
          <cell r="E304">
            <v>344203</v>
          </cell>
          <cell r="F304" t="str">
            <v>0</v>
          </cell>
          <cell r="G304" t="str">
            <v>0</v>
          </cell>
          <cell r="H304">
            <v>344203</v>
          </cell>
          <cell r="I304">
            <v>344203</v>
          </cell>
          <cell r="J304" t="e">
            <v>#REF!</v>
          </cell>
        </row>
        <row r="305">
          <cell r="C305" t="str">
            <v>HEUSENSTAMM, STADT</v>
          </cell>
          <cell r="D305">
            <v>0</v>
          </cell>
          <cell r="E305">
            <v>698722</v>
          </cell>
          <cell r="F305" t="str">
            <v>0</v>
          </cell>
          <cell r="G305" t="str">
            <v>0</v>
          </cell>
          <cell r="H305">
            <v>698722</v>
          </cell>
          <cell r="I305">
            <v>698722</v>
          </cell>
          <cell r="J305" t="e">
            <v>#REF!</v>
          </cell>
        </row>
        <row r="306">
          <cell r="C306" t="str">
            <v>HAIGER, STADT</v>
          </cell>
          <cell r="D306">
            <v>0</v>
          </cell>
          <cell r="E306">
            <v>712275</v>
          </cell>
          <cell r="F306" t="str">
            <v>0</v>
          </cell>
          <cell r="G306" t="str">
            <v>0</v>
          </cell>
          <cell r="H306">
            <v>712275</v>
          </cell>
          <cell r="I306">
            <v>712275</v>
          </cell>
          <cell r="J306" t="e">
            <v>#REF!</v>
          </cell>
        </row>
        <row r="307">
          <cell r="C307" t="str">
            <v>LIEDERBACH AM TAUNUS</v>
          </cell>
          <cell r="D307">
            <v>0</v>
          </cell>
          <cell r="E307">
            <v>325850</v>
          </cell>
          <cell r="F307" t="str">
            <v>0</v>
          </cell>
          <cell r="G307" t="str">
            <v>0</v>
          </cell>
          <cell r="H307">
            <v>325850</v>
          </cell>
          <cell r="I307">
            <v>325850</v>
          </cell>
          <cell r="J307" t="e">
            <v>#REF!</v>
          </cell>
        </row>
        <row r="308">
          <cell r="C308" t="str">
            <v>MALSFELD</v>
          </cell>
          <cell r="D308">
            <v>0</v>
          </cell>
          <cell r="E308">
            <v>143547</v>
          </cell>
          <cell r="F308" t="str">
            <v>0</v>
          </cell>
          <cell r="G308" t="str">
            <v>0</v>
          </cell>
          <cell r="H308">
            <v>143547</v>
          </cell>
          <cell r="I308">
            <v>143547</v>
          </cell>
          <cell r="J308" t="e">
            <v>#REF!</v>
          </cell>
        </row>
        <row r="309">
          <cell r="C309" t="str">
            <v>SCHMITTEN</v>
          </cell>
          <cell r="D309">
            <v>0</v>
          </cell>
          <cell r="E309">
            <v>330272</v>
          </cell>
          <cell r="F309" t="str">
            <v>0</v>
          </cell>
          <cell r="G309" t="str">
            <v>0</v>
          </cell>
          <cell r="H309">
            <v>330272</v>
          </cell>
          <cell r="I309">
            <v>330272</v>
          </cell>
          <cell r="J309" t="e">
            <v>#REF!</v>
          </cell>
        </row>
        <row r="310">
          <cell r="C310" t="str">
            <v>FRONHAUSEN</v>
          </cell>
          <cell r="D310">
            <v>0</v>
          </cell>
          <cell r="E310">
            <v>146332</v>
          </cell>
          <cell r="F310" t="str">
            <v>0</v>
          </cell>
          <cell r="G310" t="str">
            <v>0</v>
          </cell>
          <cell r="H310">
            <v>146332</v>
          </cell>
          <cell r="I310">
            <v>146332</v>
          </cell>
          <cell r="J310" t="e">
            <v>#REF!</v>
          </cell>
        </row>
        <row r="311">
          <cell r="C311" t="str">
            <v>LINSENGERICHT</v>
          </cell>
          <cell r="D311">
            <v>0</v>
          </cell>
          <cell r="E311">
            <v>351985</v>
          </cell>
          <cell r="F311" t="str">
            <v>0</v>
          </cell>
          <cell r="G311" t="str">
            <v>0</v>
          </cell>
          <cell r="H311">
            <v>351985</v>
          </cell>
          <cell r="I311">
            <v>351985</v>
          </cell>
          <cell r="J311" t="e">
            <v>#REF!</v>
          </cell>
        </row>
        <row r="312">
          <cell r="C312" t="str">
            <v>ALSBACH-HÄHNLEIN</v>
          </cell>
          <cell r="D312">
            <v>0</v>
          </cell>
          <cell r="E312">
            <v>328508</v>
          </cell>
          <cell r="F312" t="str">
            <v>0</v>
          </cell>
          <cell r="G312" t="str">
            <v>0</v>
          </cell>
          <cell r="H312">
            <v>328508</v>
          </cell>
          <cell r="I312">
            <v>328508</v>
          </cell>
          <cell r="J312" t="e">
            <v>#REF!</v>
          </cell>
        </row>
        <row r="313">
          <cell r="C313" t="str">
            <v>STEFFENBERG</v>
          </cell>
          <cell r="D313">
            <v>0</v>
          </cell>
          <cell r="E313">
            <v>143578</v>
          </cell>
          <cell r="F313" t="str">
            <v>0</v>
          </cell>
          <cell r="G313" t="str">
            <v>0</v>
          </cell>
          <cell r="H313">
            <v>143578</v>
          </cell>
          <cell r="I313">
            <v>143578</v>
          </cell>
          <cell r="J313" t="e">
            <v>#REF!</v>
          </cell>
        </row>
        <row r="314">
          <cell r="C314" t="str">
            <v>BIEBERTAL</v>
          </cell>
          <cell r="D314">
            <v>0</v>
          </cell>
          <cell r="E314">
            <v>359212</v>
          </cell>
          <cell r="F314" t="str">
            <v>0</v>
          </cell>
          <cell r="G314" t="str">
            <v>0</v>
          </cell>
          <cell r="H314">
            <v>359212</v>
          </cell>
          <cell r="I314">
            <v>359212</v>
          </cell>
          <cell r="J314" t="e">
            <v>#REF!</v>
          </cell>
        </row>
        <row r="315">
          <cell r="C315" t="str">
            <v>MESSEL</v>
          </cell>
          <cell r="D315">
            <v>0</v>
          </cell>
          <cell r="E315">
            <v>140718</v>
          </cell>
          <cell r="F315" t="str">
            <v>0</v>
          </cell>
          <cell r="G315" t="str">
            <v>0</v>
          </cell>
          <cell r="H315">
            <v>140718</v>
          </cell>
          <cell r="I315">
            <v>140718</v>
          </cell>
          <cell r="J315" t="e">
            <v>#REF!</v>
          </cell>
        </row>
        <row r="316">
          <cell r="C316" t="str">
            <v>KIEDRICH</v>
          </cell>
          <cell r="D316">
            <v>0</v>
          </cell>
          <cell r="E316">
            <v>143924</v>
          </cell>
          <cell r="F316" t="str">
            <v>0</v>
          </cell>
          <cell r="G316" t="str">
            <v>0</v>
          </cell>
          <cell r="H316">
            <v>143924</v>
          </cell>
          <cell r="I316">
            <v>143924</v>
          </cell>
          <cell r="J316" t="e">
            <v>#REF!</v>
          </cell>
        </row>
        <row r="317">
          <cell r="C317" t="str">
            <v>REISKIRCHEN</v>
          </cell>
          <cell r="D317">
            <v>0</v>
          </cell>
          <cell r="E317">
            <v>361407</v>
          </cell>
          <cell r="F317" t="str">
            <v>0</v>
          </cell>
          <cell r="G317" t="str">
            <v>0</v>
          </cell>
          <cell r="H317">
            <v>361407</v>
          </cell>
          <cell r="I317">
            <v>361407</v>
          </cell>
          <cell r="J317" t="e">
            <v>#REF!</v>
          </cell>
        </row>
        <row r="318">
          <cell r="C318" t="str">
            <v>ESCHENBURG</v>
          </cell>
          <cell r="D318">
            <v>0</v>
          </cell>
          <cell r="E318">
            <v>352429</v>
          </cell>
          <cell r="F318" t="str">
            <v>0</v>
          </cell>
          <cell r="G318" t="str">
            <v>0</v>
          </cell>
          <cell r="H318">
            <v>352429</v>
          </cell>
          <cell r="I318">
            <v>352429</v>
          </cell>
          <cell r="J318" t="e">
            <v>#REF!</v>
          </cell>
        </row>
        <row r="319">
          <cell r="C319" t="str">
            <v>NAUHEIM</v>
          </cell>
          <cell r="D319">
            <v>0</v>
          </cell>
          <cell r="E319">
            <v>364430</v>
          </cell>
          <cell r="F319" t="str">
            <v>0</v>
          </cell>
          <cell r="G319" t="str">
            <v>0</v>
          </cell>
          <cell r="H319">
            <v>364430</v>
          </cell>
          <cell r="I319">
            <v>364430</v>
          </cell>
          <cell r="J319" t="e">
            <v>#REF!</v>
          </cell>
        </row>
        <row r="320">
          <cell r="C320" t="str">
            <v>NIEDERDORFELDEN</v>
          </cell>
          <cell r="D320">
            <v>0</v>
          </cell>
          <cell r="E320">
            <v>133856</v>
          </cell>
          <cell r="F320" t="str">
            <v>0</v>
          </cell>
          <cell r="G320" t="str">
            <v>0</v>
          </cell>
          <cell r="H320">
            <v>133856</v>
          </cell>
          <cell r="I320">
            <v>133856</v>
          </cell>
          <cell r="J320" t="e">
            <v>#REF!</v>
          </cell>
        </row>
        <row r="321">
          <cell r="C321" t="str">
            <v>SELIGENSTADT, STADT</v>
          </cell>
          <cell r="D321">
            <v>0</v>
          </cell>
          <cell r="E321">
            <v>732567</v>
          </cell>
          <cell r="F321" t="str">
            <v>0</v>
          </cell>
          <cell r="G321" t="str">
            <v>0</v>
          </cell>
          <cell r="H321">
            <v>732567</v>
          </cell>
          <cell r="I321">
            <v>732567</v>
          </cell>
          <cell r="J321" t="e">
            <v>#REF!</v>
          </cell>
        </row>
        <row r="322">
          <cell r="C322" t="str">
            <v>ROCKENBERG</v>
          </cell>
          <cell r="D322">
            <v>0</v>
          </cell>
          <cell r="E322">
            <v>151390</v>
          </cell>
          <cell r="F322" t="str">
            <v>0</v>
          </cell>
          <cell r="G322" t="str">
            <v>0</v>
          </cell>
          <cell r="H322">
            <v>151390</v>
          </cell>
          <cell r="I322">
            <v>151390</v>
          </cell>
          <cell r="J322" t="e">
            <v>#REF!</v>
          </cell>
        </row>
        <row r="323">
          <cell r="C323" t="str">
            <v>HüTTENBERG</v>
          </cell>
          <cell r="D323">
            <v>0</v>
          </cell>
          <cell r="E323">
            <v>369431</v>
          </cell>
          <cell r="F323" t="str">
            <v>0</v>
          </cell>
          <cell r="G323" t="str">
            <v>0</v>
          </cell>
          <cell r="H323">
            <v>369431</v>
          </cell>
          <cell r="I323">
            <v>369431</v>
          </cell>
          <cell r="J323" t="e">
            <v>#REF!</v>
          </cell>
        </row>
        <row r="324">
          <cell r="C324" t="str">
            <v>HERBORN, STADT</v>
          </cell>
          <cell r="D324">
            <v>0</v>
          </cell>
          <cell r="E324">
            <v>705286</v>
          </cell>
          <cell r="F324" t="str">
            <v>0</v>
          </cell>
          <cell r="G324" t="str">
            <v>0</v>
          </cell>
          <cell r="H324">
            <v>705286</v>
          </cell>
          <cell r="I324">
            <v>705286</v>
          </cell>
          <cell r="J324" t="e">
            <v>#REF!</v>
          </cell>
        </row>
        <row r="325">
          <cell r="C325" t="str">
            <v>STEINBACH (TAUNUS), STADT</v>
          </cell>
          <cell r="D325">
            <v>0</v>
          </cell>
          <cell r="E325">
            <v>357582</v>
          </cell>
          <cell r="F325" t="str">
            <v>0</v>
          </cell>
          <cell r="G325" t="str">
            <v>0</v>
          </cell>
          <cell r="H325">
            <v>357582</v>
          </cell>
          <cell r="I325">
            <v>357582</v>
          </cell>
          <cell r="J325" t="e">
            <v>#REF!</v>
          </cell>
        </row>
        <row r="326">
          <cell r="C326" t="str">
            <v>RHEINGAU-TAUNUS-KREIS</v>
          </cell>
          <cell r="D326">
            <v>0</v>
          </cell>
          <cell r="E326">
            <v>6290849</v>
          </cell>
          <cell r="F326" t="str">
            <v>0</v>
          </cell>
          <cell r="G326" t="str">
            <v>0</v>
          </cell>
          <cell r="H326">
            <v>6290849</v>
          </cell>
          <cell r="I326">
            <v>6290849</v>
          </cell>
          <cell r="J326">
            <v>185668</v>
          </cell>
        </row>
        <row r="327">
          <cell r="C327" t="str">
            <v>BREITSCHEID</v>
          </cell>
          <cell r="D327">
            <v>0</v>
          </cell>
          <cell r="E327">
            <v>161857</v>
          </cell>
          <cell r="F327" t="str">
            <v>0</v>
          </cell>
          <cell r="G327" t="str">
            <v>0</v>
          </cell>
          <cell r="H327">
            <v>161857</v>
          </cell>
          <cell r="I327">
            <v>161857</v>
          </cell>
          <cell r="J327" t="e">
            <v>#REF!</v>
          </cell>
        </row>
        <row r="328">
          <cell r="C328" t="str">
            <v>BIBLIS</v>
          </cell>
          <cell r="D328">
            <v>0</v>
          </cell>
          <cell r="E328">
            <v>301538</v>
          </cell>
          <cell r="F328" t="str">
            <v>0</v>
          </cell>
          <cell r="G328" t="str">
            <v>0</v>
          </cell>
          <cell r="H328">
            <v>301538</v>
          </cell>
          <cell r="I328">
            <v>301538</v>
          </cell>
          <cell r="J328" t="e">
            <v>#REF!</v>
          </cell>
        </row>
        <row r="329">
          <cell r="C329" t="str">
            <v>EICHENZELL</v>
          </cell>
          <cell r="D329">
            <v>0</v>
          </cell>
          <cell r="E329">
            <v>367014</v>
          </cell>
          <cell r="F329" t="str">
            <v>0</v>
          </cell>
          <cell r="G329" t="str">
            <v>0</v>
          </cell>
          <cell r="H329">
            <v>367014</v>
          </cell>
          <cell r="I329">
            <v>367014</v>
          </cell>
          <cell r="J329" t="e">
            <v>#REF!</v>
          </cell>
        </row>
        <row r="330">
          <cell r="C330" t="str">
            <v>HERBSTEIN, STADT</v>
          </cell>
          <cell r="D330">
            <v>0</v>
          </cell>
          <cell r="E330">
            <v>160398</v>
          </cell>
          <cell r="F330" t="str">
            <v>0</v>
          </cell>
          <cell r="G330" t="str">
            <v>0</v>
          </cell>
          <cell r="H330">
            <v>160398</v>
          </cell>
          <cell r="I330">
            <v>160398</v>
          </cell>
          <cell r="J330" t="e">
            <v>#REF!</v>
          </cell>
        </row>
        <row r="331">
          <cell r="C331" t="str">
            <v>RODENBACH</v>
          </cell>
          <cell r="D331">
            <v>0</v>
          </cell>
          <cell r="E331">
            <v>368576</v>
          </cell>
          <cell r="F331" t="str">
            <v>0</v>
          </cell>
          <cell r="G331" t="str">
            <v>0</v>
          </cell>
          <cell r="H331">
            <v>368576</v>
          </cell>
          <cell r="I331">
            <v>368576</v>
          </cell>
          <cell r="J331" t="e">
            <v>#REF!</v>
          </cell>
        </row>
        <row r="332">
          <cell r="C332" t="str">
            <v>GELNHAUSEN, BARBAROSSASTADT, KREISSTADT</v>
          </cell>
          <cell r="D332">
            <v>0</v>
          </cell>
          <cell r="E332">
            <v>750054</v>
          </cell>
          <cell r="F332" t="str">
            <v>0</v>
          </cell>
          <cell r="G332" t="str">
            <v>0</v>
          </cell>
          <cell r="H332">
            <v>750054</v>
          </cell>
          <cell r="I332">
            <v>750054</v>
          </cell>
          <cell r="J332" t="e">
            <v>#REF!</v>
          </cell>
        </row>
        <row r="333">
          <cell r="C333" t="str">
            <v>MITTENAAR</v>
          </cell>
          <cell r="D333">
            <v>0</v>
          </cell>
          <cell r="E333">
            <v>159098</v>
          </cell>
          <cell r="F333" t="str">
            <v>0</v>
          </cell>
          <cell r="G333" t="str">
            <v>0</v>
          </cell>
          <cell r="H333">
            <v>159098</v>
          </cell>
          <cell r="I333">
            <v>159098</v>
          </cell>
          <cell r="J333" t="e">
            <v>#REF!</v>
          </cell>
        </row>
        <row r="334">
          <cell r="C334" t="str">
            <v>WEHRHEIM</v>
          </cell>
          <cell r="D334">
            <v>0</v>
          </cell>
          <cell r="E334">
            <v>309106</v>
          </cell>
          <cell r="F334" t="str">
            <v>0</v>
          </cell>
          <cell r="G334" t="str">
            <v>0</v>
          </cell>
          <cell r="H334">
            <v>309106</v>
          </cell>
          <cell r="I334">
            <v>309106</v>
          </cell>
          <cell r="J334" t="e">
            <v>#REF!</v>
          </cell>
        </row>
        <row r="335">
          <cell r="C335" t="str">
            <v>HAMMERSBACH</v>
          </cell>
          <cell r="D335">
            <v>0</v>
          </cell>
          <cell r="E335">
            <v>157772</v>
          </cell>
          <cell r="F335" t="str">
            <v>0</v>
          </cell>
          <cell r="G335" t="str">
            <v>0</v>
          </cell>
          <cell r="H335">
            <v>157772</v>
          </cell>
          <cell r="I335">
            <v>157772</v>
          </cell>
          <cell r="J335" t="e">
            <v>#REF!</v>
          </cell>
        </row>
        <row r="336">
          <cell r="C336" t="str">
            <v>LANGGöNS</v>
          </cell>
          <cell r="D336">
            <v>0</v>
          </cell>
          <cell r="E336">
            <v>380368</v>
          </cell>
          <cell r="F336" t="str">
            <v>0</v>
          </cell>
          <cell r="G336" t="str">
            <v>0</v>
          </cell>
          <cell r="H336">
            <v>380368</v>
          </cell>
          <cell r="I336">
            <v>380368</v>
          </cell>
          <cell r="J336" t="e">
            <v>#REF!</v>
          </cell>
        </row>
        <row r="337">
          <cell r="C337" t="str">
            <v>BRENSBACH</v>
          </cell>
          <cell r="D337">
            <v>0</v>
          </cell>
          <cell r="E337">
            <v>164223</v>
          </cell>
          <cell r="F337" t="str">
            <v>0</v>
          </cell>
          <cell r="G337" t="str">
            <v>0</v>
          </cell>
          <cell r="H337">
            <v>164223</v>
          </cell>
          <cell r="I337">
            <v>164223</v>
          </cell>
          <cell r="J337" t="e">
            <v>#REF!</v>
          </cell>
        </row>
        <row r="338">
          <cell r="C338" t="str">
            <v>BURGWALD</v>
          </cell>
          <cell r="D338">
            <v>0</v>
          </cell>
          <cell r="E338">
            <v>161581</v>
          </cell>
          <cell r="F338" t="str">
            <v>0</v>
          </cell>
          <cell r="G338" t="str">
            <v>0</v>
          </cell>
          <cell r="H338">
            <v>161581</v>
          </cell>
          <cell r="I338">
            <v>161581</v>
          </cell>
          <cell r="J338" t="e">
            <v>#REF!</v>
          </cell>
        </row>
        <row r="339">
          <cell r="C339" t="str">
            <v>SCHöNECK</v>
          </cell>
          <cell r="D339">
            <v>0</v>
          </cell>
          <cell r="E339">
            <v>385093</v>
          </cell>
          <cell r="F339" t="str">
            <v>0</v>
          </cell>
          <cell r="G339" t="str">
            <v>0</v>
          </cell>
          <cell r="H339">
            <v>385093</v>
          </cell>
          <cell r="I339">
            <v>385093</v>
          </cell>
          <cell r="J339" t="e">
            <v>#REF!</v>
          </cell>
        </row>
        <row r="340">
          <cell r="C340" t="str">
            <v>MODAUTAL</v>
          </cell>
          <cell r="D340">
            <v>0</v>
          </cell>
          <cell r="E340">
            <v>163205</v>
          </cell>
          <cell r="F340" t="str">
            <v>0</v>
          </cell>
          <cell r="G340" t="str">
            <v>0</v>
          </cell>
          <cell r="H340">
            <v>163205</v>
          </cell>
          <cell r="I340">
            <v>163205</v>
          </cell>
          <cell r="J340" t="e">
            <v>#REF!</v>
          </cell>
        </row>
        <row r="341">
          <cell r="C341" t="str">
            <v>LAHN-DILL-KREIS</v>
          </cell>
          <cell r="D341">
            <v>0</v>
          </cell>
          <cell r="E341">
            <v>8165926</v>
          </cell>
          <cell r="F341" t="str">
            <v>0</v>
          </cell>
          <cell r="G341" t="str">
            <v>0</v>
          </cell>
          <cell r="H341">
            <v>8165926</v>
          </cell>
          <cell r="I341">
            <v>8165926</v>
          </cell>
          <cell r="J341">
            <v>254074</v>
          </cell>
        </row>
        <row r="342">
          <cell r="C342" t="str">
            <v>GERNSHEIM, SCHöFFERSTADT</v>
          </cell>
          <cell r="D342">
            <v>0</v>
          </cell>
          <cell r="E342">
            <v>326693</v>
          </cell>
          <cell r="F342" t="str">
            <v>0</v>
          </cell>
          <cell r="G342" t="str">
            <v>0</v>
          </cell>
          <cell r="H342">
            <v>326693</v>
          </cell>
          <cell r="I342">
            <v>326693</v>
          </cell>
          <cell r="J342" t="e">
            <v>#REF!</v>
          </cell>
        </row>
        <row r="343">
          <cell r="C343" t="str">
            <v>LANDKREIS MARBURG-BIEDENKOPF</v>
          </cell>
          <cell r="D343">
            <v>0</v>
          </cell>
          <cell r="E343">
            <v>7847628</v>
          </cell>
          <cell r="F343" t="str">
            <v>0</v>
          </cell>
          <cell r="G343" t="str">
            <v>0</v>
          </cell>
          <cell r="H343">
            <v>7847628</v>
          </cell>
          <cell r="I343">
            <v>7847628</v>
          </cell>
          <cell r="J343">
            <v>245013</v>
          </cell>
        </row>
        <row r="344">
          <cell r="C344" t="str">
            <v>ALTENSTADT</v>
          </cell>
          <cell r="D344">
            <v>0</v>
          </cell>
          <cell r="E344">
            <v>382743</v>
          </cell>
          <cell r="F344" t="str">
            <v>0</v>
          </cell>
          <cell r="G344" t="str">
            <v>0</v>
          </cell>
          <cell r="H344">
            <v>382743</v>
          </cell>
          <cell r="I344">
            <v>382743</v>
          </cell>
          <cell r="J344" t="e">
            <v>#REF!</v>
          </cell>
        </row>
        <row r="345">
          <cell r="C345" t="str">
            <v>RANSTADT</v>
          </cell>
          <cell r="D345">
            <v>0</v>
          </cell>
          <cell r="E345">
            <v>161758</v>
          </cell>
          <cell r="F345" t="str">
            <v>0</v>
          </cell>
          <cell r="G345" t="str">
            <v>0</v>
          </cell>
          <cell r="H345">
            <v>161758</v>
          </cell>
          <cell r="I345">
            <v>161758</v>
          </cell>
          <cell r="J345" t="e">
            <v>#REF!</v>
          </cell>
        </row>
        <row r="346">
          <cell r="C346" t="str">
            <v>DIEMELSTADT, STADT</v>
          </cell>
          <cell r="D346">
            <v>0</v>
          </cell>
          <cell r="E346">
            <v>165904</v>
          </cell>
          <cell r="F346" t="str">
            <v>0</v>
          </cell>
          <cell r="G346" t="str">
            <v>0</v>
          </cell>
          <cell r="H346">
            <v>165904</v>
          </cell>
          <cell r="I346">
            <v>165904</v>
          </cell>
          <cell r="J346" t="e">
            <v>#REF!</v>
          </cell>
        </row>
        <row r="347">
          <cell r="C347" t="str">
            <v>GROß-GERAU, STADT</v>
          </cell>
          <cell r="D347">
            <v>0</v>
          </cell>
          <cell r="E347">
            <v>783309</v>
          </cell>
          <cell r="F347" t="str">
            <v>0</v>
          </cell>
          <cell r="G347" t="str">
            <v>0</v>
          </cell>
          <cell r="H347">
            <v>783309</v>
          </cell>
          <cell r="I347">
            <v>783309</v>
          </cell>
          <cell r="J347" t="e">
            <v>#REF!</v>
          </cell>
        </row>
        <row r="348">
          <cell r="C348" t="str">
            <v>WALDEMS</v>
          </cell>
          <cell r="D348">
            <v>0</v>
          </cell>
          <cell r="E348">
            <v>164013</v>
          </cell>
          <cell r="F348" t="str">
            <v>0</v>
          </cell>
          <cell r="G348" t="str">
            <v>0</v>
          </cell>
          <cell r="H348">
            <v>164013</v>
          </cell>
          <cell r="I348">
            <v>164013</v>
          </cell>
          <cell r="J348" t="e">
            <v>#REF!</v>
          </cell>
        </row>
        <row r="349">
          <cell r="C349" t="str">
            <v>KAUFUNGEN</v>
          </cell>
          <cell r="D349">
            <v>0</v>
          </cell>
          <cell r="E349">
            <v>393330</v>
          </cell>
          <cell r="F349" t="str">
            <v>0</v>
          </cell>
          <cell r="G349" t="str">
            <v>0</v>
          </cell>
          <cell r="H349">
            <v>393330</v>
          </cell>
          <cell r="I349">
            <v>393330</v>
          </cell>
          <cell r="J349" t="e">
            <v>#REF!</v>
          </cell>
        </row>
        <row r="350">
          <cell r="C350" t="str">
            <v>BENSHEIM, STADT</v>
          </cell>
          <cell r="D350">
            <v>0</v>
          </cell>
          <cell r="E350">
            <v>980931</v>
          </cell>
          <cell r="F350">
            <v>288074</v>
          </cell>
          <cell r="G350" t="str">
            <v>0</v>
          </cell>
          <cell r="H350">
            <v>1269005</v>
          </cell>
          <cell r="I350">
            <v>1269005</v>
          </cell>
          <cell r="J350" t="e">
            <v>#REF!</v>
          </cell>
        </row>
        <row r="351">
          <cell r="C351" t="str">
            <v>BAD HOMBURG VOR DER HöHE, STADT</v>
          </cell>
          <cell r="D351">
            <v>0</v>
          </cell>
          <cell r="E351">
            <v>1695879</v>
          </cell>
          <cell r="F351" t="str">
            <v>0</v>
          </cell>
          <cell r="G351" t="str">
            <v>0</v>
          </cell>
          <cell r="H351">
            <v>1695879</v>
          </cell>
          <cell r="I351">
            <v>1695879</v>
          </cell>
          <cell r="J351" t="e">
            <v>#REF!</v>
          </cell>
        </row>
        <row r="352">
          <cell r="C352" t="str">
            <v>DRIEDORF</v>
          </cell>
          <cell r="D352">
            <v>0</v>
          </cell>
          <cell r="E352">
            <v>161721</v>
          </cell>
          <cell r="F352" t="str">
            <v>0</v>
          </cell>
          <cell r="G352" t="str">
            <v>0</v>
          </cell>
          <cell r="H352">
            <v>161721</v>
          </cell>
          <cell r="I352">
            <v>161721</v>
          </cell>
          <cell r="J352" t="e">
            <v>#REF!</v>
          </cell>
        </row>
        <row r="353">
          <cell r="C353" t="str">
            <v>LOHRA</v>
          </cell>
          <cell r="D353">
            <v>0</v>
          </cell>
          <cell r="E353">
            <v>172164</v>
          </cell>
          <cell r="F353" t="str">
            <v>0</v>
          </cell>
          <cell r="G353" t="str">
            <v>0</v>
          </cell>
          <cell r="H353">
            <v>172164</v>
          </cell>
          <cell r="I353">
            <v>172164</v>
          </cell>
          <cell r="J353" t="e">
            <v>#REF!</v>
          </cell>
        </row>
        <row r="354">
          <cell r="C354" t="str">
            <v>Niederaula, Marktgemeinde</v>
          </cell>
          <cell r="D354">
            <v>0</v>
          </cell>
          <cell r="E354">
            <v>168528</v>
          </cell>
          <cell r="F354" t="str">
            <v>0</v>
          </cell>
          <cell r="G354" t="str">
            <v>0</v>
          </cell>
          <cell r="H354">
            <v>168528</v>
          </cell>
          <cell r="I354">
            <v>168528</v>
          </cell>
          <cell r="J354" t="e">
            <v>#REF!</v>
          </cell>
        </row>
        <row r="355">
          <cell r="C355" t="str">
            <v>BUSECK</v>
          </cell>
          <cell r="D355">
            <v>0</v>
          </cell>
          <cell r="E355">
            <v>400655</v>
          </cell>
          <cell r="F355" t="str">
            <v>0</v>
          </cell>
          <cell r="G355" t="str">
            <v>0</v>
          </cell>
          <cell r="H355">
            <v>400655</v>
          </cell>
          <cell r="I355">
            <v>400655</v>
          </cell>
          <cell r="J355" t="e">
            <v>#REF!</v>
          </cell>
        </row>
        <row r="356">
          <cell r="C356" t="str">
            <v>Idstein, Hochschulstadt</v>
          </cell>
          <cell r="D356">
            <v>0</v>
          </cell>
          <cell r="E356">
            <v>767825</v>
          </cell>
          <cell r="F356" t="str">
            <v>0</v>
          </cell>
          <cell r="G356" t="str">
            <v>0</v>
          </cell>
          <cell r="H356">
            <v>767825</v>
          </cell>
          <cell r="I356">
            <v>767825</v>
          </cell>
          <cell r="J356" t="e">
            <v>#REF!</v>
          </cell>
        </row>
        <row r="357">
          <cell r="C357" t="str">
            <v>GräVENWIESBACH</v>
          </cell>
          <cell r="D357">
            <v>0</v>
          </cell>
          <cell r="E357">
            <v>165911</v>
          </cell>
          <cell r="F357" t="str">
            <v>0</v>
          </cell>
          <cell r="G357" t="str">
            <v>0</v>
          </cell>
          <cell r="H357">
            <v>165911</v>
          </cell>
          <cell r="I357">
            <v>165911</v>
          </cell>
          <cell r="J357" t="e">
            <v>#REF!</v>
          </cell>
        </row>
        <row r="358">
          <cell r="C358" t="str">
            <v>FRIEDRICHSDORF, STADT</v>
          </cell>
          <cell r="D358">
            <v>0</v>
          </cell>
          <cell r="E358">
            <v>787583</v>
          </cell>
          <cell r="F358" t="str">
            <v>0</v>
          </cell>
          <cell r="G358" t="str">
            <v>0</v>
          </cell>
          <cell r="H358">
            <v>787583</v>
          </cell>
          <cell r="I358">
            <v>787583</v>
          </cell>
          <cell r="J358" t="e">
            <v>#REF!</v>
          </cell>
        </row>
        <row r="359">
          <cell r="C359" t="str">
            <v>WETTENBERG</v>
          </cell>
          <cell r="D359">
            <v>0</v>
          </cell>
          <cell r="E359">
            <v>383070</v>
          </cell>
          <cell r="F359" t="str">
            <v>0</v>
          </cell>
          <cell r="G359" t="str">
            <v>0</v>
          </cell>
          <cell r="H359">
            <v>383070</v>
          </cell>
          <cell r="I359">
            <v>383070</v>
          </cell>
          <cell r="J359" t="e">
            <v>#REF!</v>
          </cell>
        </row>
        <row r="360">
          <cell r="C360" t="str">
            <v>Heppenheim (Bergstraße), Kreisstadt</v>
          </cell>
          <cell r="D360">
            <v>0</v>
          </cell>
          <cell r="E360">
            <v>800673</v>
          </cell>
          <cell r="F360" t="str">
            <v>0</v>
          </cell>
          <cell r="G360" t="str">
            <v>0</v>
          </cell>
          <cell r="H360">
            <v>800673</v>
          </cell>
          <cell r="I360">
            <v>800673</v>
          </cell>
          <cell r="J360" t="e">
            <v>#REF!</v>
          </cell>
        </row>
        <row r="361">
          <cell r="C361" t="str">
            <v>NIESTETAL</v>
          </cell>
          <cell r="D361">
            <v>0</v>
          </cell>
          <cell r="E361">
            <v>342413</v>
          </cell>
          <cell r="F361" t="str">
            <v>0</v>
          </cell>
          <cell r="G361" t="str">
            <v>0</v>
          </cell>
          <cell r="H361">
            <v>342413</v>
          </cell>
          <cell r="I361">
            <v>342413</v>
          </cell>
          <cell r="J361" t="e">
            <v>#REF!</v>
          </cell>
        </row>
        <row r="362">
          <cell r="C362" t="str">
            <v>BAD SODEN AM TAUNUS, STADT</v>
          </cell>
          <cell r="D362">
            <v>0</v>
          </cell>
          <cell r="E362">
            <v>696004</v>
          </cell>
          <cell r="F362">
            <v>0</v>
          </cell>
          <cell r="G362" t="str">
            <v>0</v>
          </cell>
          <cell r="H362">
            <v>696004</v>
          </cell>
          <cell r="I362">
            <v>696004</v>
          </cell>
          <cell r="J362" t="e">
            <v>#REF!</v>
          </cell>
        </row>
        <row r="363">
          <cell r="C363" t="str">
            <v>EGELSBACH</v>
          </cell>
          <cell r="D363">
            <v>0</v>
          </cell>
          <cell r="E363">
            <v>359158</v>
          </cell>
          <cell r="F363" t="str">
            <v>0</v>
          </cell>
          <cell r="G363" t="str">
            <v>0</v>
          </cell>
          <cell r="H363">
            <v>359158</v>
          </cell>
          <cell r="I363">
            <v>359158</v>
          </cell>
          <cell r="J363" t="e">
            <v>#REF!</v>
          </cell>
        </row>
        <row r="364">
          <cell r="C364" t="str">
            <v>LANDKREIS GROSS-GERAU</v>
          </cell>
          <cell r="D364">
            <v>0</v>
          </cell>
          <cell r="E364">
            <v>8324283</v>
          </cell>
          <cell r="F364" t="str">
            <v>0</v>
          </cell>
          <cell r="G364" t="str">
            <v>0</v>
          </cell>
          <cell r="H364">
            <v>8324283</v>
          </cell>
          <cell r="I364">
            <v>8324283</v>
          </cell>
          <cell r="J364">
            <v>269045</v>
          </cell>
        </row>
        <row r="365">
          <cell r="C365" t="str">
            <v>NEUHOF</v>
          </cell>
          <cell r="D365">
            <v>0</v>
          </cell>
          <cell r="E365">
            <v>334394</v>
          </cell>
          <cell r="F365" t="str">
            <v>0</v>
          </cell>
          <cell r="G365" t="str">
            <v>0</v>
          </cell>
          <cell r="H365">
            <v>334394</v>
          </cell>
          <cell r="I365">
            <v>334394</v>
          </cell>
          <cell r="J365" t="e">
            <v>#REF!</v>
          </cell>
        </row>
        <row r="366">
          <cell r="C366" t="str">
            <v>NEUBERG</v>
          </cell>
          <cell r="D366">
            <v>0</v>
          </cell>
          <cell r="E366">
            <v>164488</v>
          </cell>
          <cell r="F366" t="str">
            <v>0</v>
          </cell>
          <cell r="G366" t="str">
            <v>0</v>
          </cell>
          <cell r="H366">
            <v>164488</v>
          </cell>
          <cell r="I366">
            <v>164488</v>
          </cell>
          <cell r="J366" t="e">
            <v>#REF!</v>
          </cell>
        </row>
        <row r="367">
          <cell r="C367" t="str">
            <v>MüNZENBERG, STADT</v>
          </cell>
          <cell r="D367">
            <v>0</v>
          </cell>
          <cell r="E367">
            <v>170752</v>
          </cell>
          <cell r="F367" t="str">
            <v>0</v>
          </cell>
          <cell r="G367" t="str">
            <v>0</v>
          </cell>
          <cell r="H367">
            <v>170752</v>
          </cell>
          <cell r="I367">
            <v>170752</v>
          </cell>
          <cell r="J367" t="e">
            <v>#REF!</v>
          </cell>
        </row>
        <row r="368">
          <cell r="C368" t="str">
            <v>LINDEN, STADT</v>
          </cell>
          <cell r="D368">
            <v>0</v>
          </cell>
          <cell r="E368">
            <v>388687</v>
          </cell>
          <cell r="F368" t="str">
            <v>0</v>
          </cell>
          <cell r="G368" t="str">
            <v>0</v>
          </cell>
          <cell r="H368">
            <v>388687</v>
          </cell>
          <cell r="I368">
            <v>388687</v>
          </cell>
          <cell r="J368" t="e">
            <v>#REF!</v>
          </cell>
        </row>
        <row r="369">
          <cell r="C369" t="str">
            <v>GUXHAGEN</v>
          </cell>
          <cell r="D369">
            <v>0</v>
          </cell>
          <cell r="E369">
            <v>162920</v>
          </cell>
          <cell r="F369" t="str">
            <v>0</v>
          </cell>
          <cell r="G369" t="str">
            <v>0</v>
          </cell>
          <cell r="H369">
            <v>162920</v>
          </cell>
          <cell r="I369">
            <v>162920</v>
          </cell>
          <cell r="J369" t="e">
            <v>#REF!</v>
          </cell>
        </row>
        <row r="370">
          <cell r="C370" t="str">
            <v>ECHZELL</v>
          </cell>
          <cell r="D370">
            <v>0</v>
          </cell>
          <cell r="E370">
            <v>173047</v>
          </cell>
          <cell r="F370" t="str">
            <v>0</v>
          </cell>
          <cell r="G370" t="str">
            <v>0</v>
          </cell>
          <cell r="H370">
            <v>173047</v>
          </cell>
          <cell r="I370">
            <v>173047</v>
          </cell>
          <cell r="J370" t="e">
            <v>#REF!</v>
          </cell>
        </row>
        <row r="371">
          <cell r="C371" t="str">
            <v>TREBUR</v>
          </cell>
          <cell r="D371">
            <v>0</v>
          </cell>
          <cell r="E371">
            <v>396710</v>
          </cell>
          <cell r="F371" t="str">
            <v>0</v>
          </cell>
          <cell r="G371" t="str">
            <v>0</v>
          </cell>
          <cell r="H371">
            <v>396710</v>
          </cell>
          <cell r="I371">
            <v>396710</v>
          </cell>
          <cell r="J371" t="e">
            <v>#REF!</v>
          </cell>
        </row>
        <row r="372">
          <cell r="C372" t="str">
            <v>WEITERSTADT, STADT</v>
          </cell>
          <cell r="D372">
            <v>0</v>
          </cell>
          <cell r="E372">
            <v>769261</v>
          </cell>
          <cell r="F372" t="str">
            <v>0</v>
          </cell>
          <cell r="G372" t="str">
            <v>0</v>
          </cell>
          <cell r="H372">
            <v>769261</v>
          </cell>
          <cell r="I372">
            <v>769261</v>
          </cell>
          <cell r="J372" t="e">
            <v>#REF!</v>
          </cell>
        </row>
        <row r="373">
          <cell r="C373" t="str">
            <v>LIMESHAIN</v>
          </cell>
          <cell r="D373">
            <v>0</v>
          </cell>
          <cell r="E373">
            <v>166896</v>
          </cell>
          <cell r="F373" t="str">
            <v>0</v>
          </cell>
          <cell r="G373" t="str">
            <v>0</v>
          </cell>
          <cell r="H373">
            <v>166896</v>
          </cell>
          <cell r="I373">
            <v>166896</v>
          </cell>
          <cell r="J373" t="e">
            <v>#REF!</v>
          </cell>
        </row>
        <row r="374">
          <cell r="C374" t="str">
            <v>KRIFTEL</v>
          </cell>
          <cell r="D374">
            <v>0</v>
          </cell>
          <cell r="E374">
            <v>333998</v>
          </cell>
          <cell r="F374" t="str">
            <v>0</v>
          </cell>
          <cell r="G374" t="str">
            <v>0</v>
          </cell>
          <cell r="H374">
            <v>333998</v>
          </cell>
          <cell r="I374">
            <v>333998</v>
          </cell>
          <cell r="J374" t="e">
            <v>#REF!</v>
          </cell>
        </row>
        <row r="375">
          <cell r="C375" t="str">
            <v>ROßDORF</v>
          </cell>
          <cell r="D375">
            <v>0</v>
          </cell>
          <cell r="E375">
            <v>369808</v>
          </cell>
          <cell r="F375" t="str">
            <v>0</v>
          </cell>
          <cell r="G375" t="str">
            <v>0</v>
          </cell>
          <cell r="H375">
            <v>369808</v>
          </cell>
          <cell r="I375">
            <v>369808</v>
          </cell>
          <cell r="J375" t="e">
            <v>#REF!</v>
          </cell>
        </row>
        <row r="376">
          <cell r="C376" t="str">
            <v>LANDKREIS KASSEL</v>
          </cell>
          <cell r="D376">
            <v>0</v>
          </cell>
          <cell r="E376">
            <v>7020739</v>
          </cell>
          <cell r="F376" t="str">
            <v>0</v>
          </cell>
          <cell r="G376" t="str">
            <v>0</v>
          </cell>
          <cell r="H376">
            <v>7020739</v>
          </cell>
          <cell r="I376">
            <v>7020739</v>
          </cell>
          <cell r="J376">
            <v>236905</v>
          </cell>
        </row>
        <row r="377">
          <cell r="C377" t="str">
            <v>STOCKSTADT AM RHEIN</v>
          </cell>
          <cell r="D377">
            <v>0</v>
          </cell>
          <cell r="E377">
            <v>174969</v>
          </cell>
          <cell r="F377" t="str">
            <v>0</v>
          </cell>
          <cell r="G377" t="str">
            <v>0</v>
          </cell>
          <cell r="H377">
            <v>174969</v>
          </cell>
          <cell r="I377">
            <v>174969</v>
          </cell>
          <cell r="J377" t="e">
            <v>#REF!</v>
          </cell>
        </row>
        <row r="378">
          <cell r="C378" t="str">
            <v>AARBERGEN</v>
          </cell>
          <cell r="D378">
            <v>0</v>
          </cell>
          <cell r="E378">
            <v>177364</v>
          </cell>
          <cell r="F378" t="str">
            <v>0</v>
          </cell>
          <cell r="G378" t="str">
            <v>0</v>
          </cell>
          <cell r="H378">
            <v>177364</v>
          </cell>
          <cell r="I378">
            <v>177364</v>
          </cell>
          <cell r="J378" t="e">
            <v>#REF!</v>
          </cell>
        </row>
        <row r="379">
          <cell r="C379" t="str">
            <v>GLASHüTTEN</v>
          </cell>
          <cell r="D379">
            <v>0</v>
          </cell>
          <cell r="E379">
            <v>159551</v>
          </cell>
          <cell r="F379" t="str">
            <v>0</v>
          </cell>
          <cell r="G379" t="str">
            <v>0</v>
          </cell>
          <cell r="H379">
            <v>159551</v>
          </cell>
          <cell r="I379">
            <v>159551</v>
          </cell>
          <cell r="J379" t="e">
            <v>#REF!</v>
          </cell>
        </row>
        <row r="380">
          <cell r="C380" t="str">
            <v>ROSBACH VOR DER HöHE, STADT</v>
          </cell>
          <cell r="D380">
            <v>0</v>
          </cell>
          <cell r="E380">
            <v>361117</v>
          </cell>
          <cell r="F380" t="str">
            <v>0</v>
          </cell>
          <cell r="G380" t="str">
            <v>0</v>
          </cell>
          <cell r="H380">
            <v>361117</v>
          </cell>
          <cell r="I380">
            <v>361117</v>
          </cell>
          <cell r="J380" t="e">
            <v>#REF!</v>
          </cell>
        </row>
        <row r="381">
          <cell r="C381" t="str">
            <v>SOLMS, STADT</v>
          </cell>
          <cell r="D381">
            <v>0</v>
          </cell>
          <cell r="E381">
            <v>394480</v>
          </cell>
          <cell r="F381" t="str">
            <v>0</v>
          </cell>
          <cell r="G381" t="str">
            <v>0</v>
          </cell>
          <cell r="H381">
            <v>394480</v>
          </cell>
          <cell r="I381">
            <v>394480</v>
          </cell>
          <cell r="J381" t="e">
            <v>#REF!</v>
          </cell>
        </row>
        <row r="382">
          <cell r="C382" t="str">
            <v>GROß-BIEBERAU, STADT</v>
          </cell>
          <cell r="D382">
            <v>0</v>
          </cell>
          <cell r="E382">
            <v>135572</v>
          </cell>
          <cell r="F382" t="str">
            <v>0</v>
          </cell>
          <cell r="G382" t="str">
            <v>0</v>
          </cell>
          <cell r="H382">
            <v>135572</v>
          </cell>
          <cell r="I382">
            <v>135572</v>
          </cell>
          <cell r="J382" t="e">
            <v>#REF!</v>
          </cell>
        </row>
        <row r="383">
          <cell r="C383" t="str">
            <v>BIRSTEIN</v>
          </cell>
          <cell r="D383">
            <v>0</v>
          </cell>
          <cell r="E383">
            <v>181637</v>
          </cell>
          <cell r="F383" t="str">
            <v>0</v>
          </cell>
          <cell r="G383" t="str">
            <v>0</v>
          </cell>
          <cell r="H383">
            <v>181637</v>
          </cell>
          <cell r="I383">
            <v>181637</v>
          </cell>
          <cell r="J383" t="e">
            <v>#REF!</v>
          </cell>
        </row>
        <row r="384">
          <cell r="C384" t="str">
            <v>TAUNUSSTEIN, STADT</v>
          </cell>
          <cell r="D384">
            <v>0</v>
          </cell>
          <cell r="E384">
            <v>853119</v>
          </cell>
          <cell r="F384">
            <v>0</v>
          </cell>
          <cell r="G384" t="str">
            <v>0</v>
          </cell>
          <cell r="H384">
            <v>853119</v>
          </cell>
          <cell r="I384">
            <v>853119</v>
          </cell>
          <cell r="J384" t="e">
            <v>#REF!</v>
          </cell>
        </row>
        <row r="385">
          <cell r="C385" t="str">
            <v>OBER-MöRLEN</v>
          </cell>
          <cell r="D385">
            <v>0</v>
          </cell>
          <cell r="E385">
            <v>166163</v>
          </cell>
          <cell r="F385" t="str">
            <v>0</v>
          </cell>
          <cell r="G385" t="str">
            <v>0</v>
          </cell>
          <cell r="H385">
            <v>166163</v>
          </cell>
          <cell r="I385">
            <v>166163</v>
          </cell>
          <cell r="J385" t="e">
            <v>#REF!</v>
          </cell>
        </row>
        <row r="386">
          <cell r="C386" t="str">
            <v>BAD CAMBERG, STADT</v>
          </cell>
          <cell r="D386">
            <v>0</v>
          </cell>
          <cell r="E386">
            <v>407502</v>
          </cell>
          <cell r="F386" t="str">
            <v>0</v>
          </cell>
          <cell r="G386" t="str">
            <v>0</v>
          </cell>
          <cell r="H386">
            <v>407502</v>
          </cell>
          <cell r="I386">
            <v>407502</v>
          </cell>
          <cell r="J386" t="e">
            <v>#REF!</v>
          </cell>
        </row>
        <row r="387">
          <cell r="C387" t="str">
            <v>HOHENSTEIN</v>
          </cell>
          <cell r="D387">
            <v>0</v>
          </cell>
          <cell r="E387">
            <v>178777</v>
          </cell>
          <cell r="F387" t="str">
            <v>0</v>
          </cell>
          <cell r="G387" t="str">
            <v>0</v>
          </cell>
          <cell r="H387">
            <v>178777</v>
          </cell>
          <cell r="I387">
            <v>178777</v>
          </cell>
          <cell r="J387" t="e">
            <v>#REF!</v>
          </cell>
        </row>
        <row r="388">
          <cell r="C388" t="str">
            <v>EPPSTEIN, STADT</v>
          </cell>
          <cell r="D388">
            <v>0</v>
          </cell>
          <cell r="E388">
            <v>392418</v>
          </cell>
          <cell r="F388" t="str">
            <v>0</v>
          </cell>
          <cell r="G388" t="str">
            <v>0</v>
          </cell>
          <cell r="H388">
            <v>392418</v>
          </cell>
          <cell r="I388">
            <v>392418</v>
          </cell>
          <cell r="J388" t="e">
            <v>#REF!</v>
          </cell>
        </row>
        <row r="389">
          <cell r="C389" t="str">
            <v>MüHLTAL</v>
          </cell>
          <cell r="D389">
            <v>0</v>
          </cell>
          <cell r="E389">
            <v>396653</v>
          </cell>
          <cell r="F389" t="str">
            <v>0</v>
          </cell>
          <cell r="G389" t="str">
            <v>0</v>
          </cell>
          <cell r="H389">
            <v>396653</v>
          </cell>
          <cell r="I389">
            <v>396653</v>
          </cell>
          <cell r="J389" t="e">
            <v>#REF!</v>
          </cell>
        </row>
        <row r="390">
          <cell r="C390" t="str">
            <v>SINN</v>
          </cell>
          <cell r="D390">
            <v>0</v>
          </cell>
          <cell r="E390">
            <v>184225</v>
          </cell>
          <cell r="F390" t="str">
            <v>0</v>
          </cell>
          <cell r="G390" t="str">
            <v>0</v>
          </cell>
          <cell r="H390">
            <v>184225</v>
          </cell>
          <cell r="I390">
            <v>184225</v>
          </cell>
          <cell r="J390" t="e">
            <v>#REF!</v>
          </cell>
        </row>
        <row r="391">
          <cell r="C391" t="str">
            <v>NIEDERNHAUSEN</v>
          </cell>
          <cell r="D391">
            <v>0</v>
          </cell>
          <cell r="E391">
            <v>417717</v>
          </cell>
          <cell r="F391" t="str">
            <v>0</v>
          </cell>
          <cell r="G391" t="str">
            <v>0</v>
          </cell>
          <cell r="H391">
            <v>417717</v>
          </cell>
          <cell r="I391">
            <v>417717</v>
          </cell>
          <cell r="J391" t="e">
            <v>#REF!</v>
          </cell>
        </row>
        <row r="392">
          <cell r="C392" t="str">
            <v>Burghaun, Marktgemeinde</v>
          </cell>
          <cell r="D392">
            <v>0</v>
          </cell>
          <cell r="E392">
            <v>181674</v>
          </cell>
          <cell r="F392" t="str">
            <v>0</v>
          </cell>
          <cell r="G392" t="str">
            <v>0</v>
          </cell>
          <cell r="H392">
            <v>181674</v>
          </cell>
          <cell r="I392">
            <v>181674</v>
          </cell>
          <cell r="J392" t="e">
            <v>#REF!</v>
          </cell>
        </row>
        <row r="393">
          <cell r="C393" t="str">
            <v>GRüNDAU</v>
          </cell>
          <cell r="D393">
            <v>0</v>
          </cell>
          <cell r="E393">
            <v>420017</v>
          </cell>
          <cell r="F393" t="str">
            <v>0</v>
          </cell>
          <cell r="G393" t="str">
            <v>0</v>
          </cell>
          <cell r="H393">
            <v>420017</v>
          </cell>
          <cell r="I393">
            <v>420017</v>
          </cell>
          <cell r="J393" t="e">
            <v>#REF!</v>
          </cell>
        </row>
        <row r="394">
          <cell r="C394" t="str">
            <v>BRECHEN</v>
          </cell>
          <cell r="D394">
            <v>0</v>
          </cell>
          <cell r="E394">
            <v>184569</v>
          </cell>
          <cell r="F394" t="str">
            <v>0</v>
          </cell>
          <cell r="G394" t="str">
            <v>0</v>
          </cell>
          <cell r="H394">
            <v>184569</v>
          </cell>
          <cell r="I394">
            <v>184569</v>
          </cell>
          <cell r="J394" t="e">
            <v>#REF!</v>
          </cell>
        </row>
        <row r="395">
          <cell r="C395" t="str">
            <v>OTZBERG</v>
          </cell>
          <cell r="D395">
            <v>0</v>
          </cell>
          <cell r="E395">
            <v>182529</v>
          </cell>
          <cell r="F395" t="str">
            <v>0</v>
          </cell>
          <cell r="G395" t="str">
            <v>0</v>
          </cell>
          <cell r="H395">
            <v>182529</v>
          </cell>
          <cell r="I395">
            <v>182529</v>
          </cell>
          <cell r="J395" t="e">
            <v>#REF!</v>
          </cell>
        </row>
        <row r="396">
          <cell r="C396" t="str">
            <v>WöLLSTADT</v>
          </cell>
          <cell r="D396">
            <v>0</v>
          </cell>
          <cell r="E396">
            <v>179247</v>
          </cell>
          <cell r="F396" t="str">
            <v>0</v>
          </cell>
          <cell r="G396" t="str">
            <v>0</v>
          </cell>
          <cell r="H396">
            <v>179247</v>
          </cell>
          <cell r="I396">
            <v>179247</v>
          </cell>
          <cell r="J396" t="e">
            <v>#REF!</v>
          </cell>
        </row>
        <row r="397">
          <cell r="C397" t="str">
            <v>WILLINGEN (UPLAND)</v>
          </cell>
          <cell r="D397">
            <v>0</v>
          </cell>
          <cell r="E397">
            <v>171602</v>
          </cell>
          <cell r="F397" t="str">
            <v>0</v>
          </cell>
          <cell r="G397" t="str">
            <v>0</v>
          </cell>
          <cell r="H397">
            <v>171602</v>
          </cell>
          <cell r="I397">
            <v>171602</v>
          </cell>
          <cell r="J397" t="e">
            <v>#REF!</v>
          </cell>
        </row>
        <row r="398">
          <cell r="C398" t="str">
            <v>NEU-ANSPACH, STADT</v>
          </cell>
          <cell r="D398">
            <v>0</v>
          </cell>
          <cell r="E398">
            <v>414681</v>
          </cell>
          <cell r="F398" t="str">
            <v>0</v>
          </cell>
          <cell r="G398" t="str">
            <v>0</v>
          </cell>
          <cell r="H398">
            <v>414681</v>
          </cell>
          <cell r="I398">
            <v>414681</v>
          </cell>
          <cell r="J398" t="e">
            <v>#REF!</v>
          </cell>
        </row>
        <row r="399">
          <cell r="C399" t="str">
            <v>BüTTELBORN</v>
          </cell>
          <cell r="D399">
            <v>0</v>
          </cell>
          <cell r="E399">
            <v>414488</v>
          </cell>
          <cell r="F399" t="str">
            <v>0</v>
          </cell>
          <cell r="G399" t="str">
            <v>0</v>
          </cell>
          <cell r="H399">
            <v>414488</v>
          </cell>
          <cell r="I399">
            <v>414488</v>
          </cell>
          <cell r="J399" t="e">
            <v>#REF!</v>
          </cell>
        </row>
        <row r="400">
          <cell r="C400" t="str">
            <v>EPPERTSHAUSEN</v>
          </cell>
          <cell r="D400">
            <v>0</v>
          </cell>
          <cell r="E400">
            <v>175233</v>
          </cell>
          <cell r="F400" t="str">
            <v>0</v>
          </cell>
          <cell r="G400" t="str">
            <v>0</v>
          </cell>
          <cell r="H400">
            <v>175233</v>
          </cell>
          <cell r="I400">
            <v>175233</v>
          </cell>
          <cell r="J400" t="e">
            <v>#REF!</v>
          </cell>
        </row>
        <row r="401">
          <cell r="C401" t="str">
            <v>EINHAUSEN</v>
          </cell>
          <cell r="D401">
            <v>0</v>
          </cell>
          <cell r="E401">
            <v>178915</v>
          </cell>
          <cell r="F401" t="str">
            <v>0</v>
          </cell>
          <cell r="G401" t="str">
            <v>0</v>
          </cell>
          <cell r="H401">
            <v>178915</v>
          </cell>
          <cell r="I401">
            <v>178915</v>
          </cell>
          <cell r="J401" t="e">
            <v>#REF!</v>
          </cell>
        </row>
        <row r="402">
          <cell r="C402" t="str">
            <v>CöLBE</v>
          </cell>
          <cell r="D402">
            <v>0</v>
          </cell>
          <cell r="E402">
            <v>188254</v>
          </cell>
          <cell r="F402" t="str">
            <v>0</v>
          </cell>
          <cell r="G402" t="str">
            <v>0</v>
          </cell>
          <cell r="H402">
            <v>188254</v>
          </cell>
          <cell r="I402">
            <v>188254</v>
          </cell>
          <cell r="J402" t="e">
            <v>#REF!</v>
          </cell>
        </row>
        <row r="403">
          <cell r="C403" t="str">
            <v>SPANGENBERG, LIEBENBACHSTADT</v>
          </cell>
          <cell r="D403">
            <v>0</v>
          </cell>
          <cell r="E403">
            <v>174203</v>
          </cell>
          <cell r="F403" t="str">
            <v>0</v>
          </cell>
          <cell r="G403" t="str">
            <v>0</v>
          </cell>
          <cell r="H403">
            <v>174203</v>
          </cell>
          <cell r="I403">
            <v>174203</v>
          </cell>
          <cell r="J403" t="e">
            <v>#REF!</v>
          </cell>
        </row>
        <row r="404">
          <cell r="C404" t="str">
            <v>BICKENBACH</v>
          </cell>
          <cell r="D404">
            <v>0</v>
          </cell>
          <cell r="E404">
            <v>162131</v>
          </cell>
          <cell r="F404" t="str">
            <v>0</v>
          </cell>
          <cell r="G404" t="str">
            <v>0</v>
          </cell>
          <cell r="H404">
            <v>162131</v>
          </cell>
          <cell r="I404">
            <v>162131</v>
          </cell>
          <cell r="J404" t="e">
            <v>#REF!</v>
          </cell>
        </row>
        <row r="405">
          <cell r="C405" t="str">
            <v>GREIFENSTEIN</v>
          </cell>
          <cell r="D405">
            <v>0</v>
          </cell>
          <cell r="E405">
            <v>189946</v>
          </cell>
          <cell r="F405" t="str">
            <v>0</v>
          </cell>
          <cell r="G405" t="str">
            <v>0</v>
          </cell>
          <cell r="H405">
            <v>189946</v>
          </cell>
          <cell r="I405">
            <v>189946</v>
          </cell>
          <cell r="J405" t="e">
            <v>#REF!</v>
          </cell>
        </row>
        <row r="406">
          <cell r="C406" t="str">
            <v>SCHLANGENBAD</v>
          </cell>
          <cell r="D406">
            <v>0</v>
          </cell>
          <cell r="E406">
            <v>177844</v>
          </cell>
          <cell r="F406" t="str">
            <v>0</v>
          </cell>
          <cell r="G406" t="str">
            <v>0</v>
          </cell>
          <cell r="H406">
            <v>177844</v>
          </cell>
          <cell r="I406">
            <v>177844</v>
          </cell>
          <cell r="J406" t="e">
            <v>#REF!</v>
          </cell>
        </row>
        <row r="407">
          <cell r="C407" t="str">
            <v>LANGENSELBOLD, STADT</v>
          </cell>
          <cell r="D407">
            <v>0</v>
          </cell>
          <cell r="E407">
            <v>384359</v>
          </cell>
          <cell r="F407" t="str">
            <v>0</v>
          </cell>
          <cell r="G407" t="str">
            <v>0</v>
          </cell>
          <cell r="H407">
            <v>384359</v>
          </cell>
          <cell r="I407">
            <v>384359</v>
          </cell>
          <cell r="J407" t="e">
            <v>#REF!</v>
          </cell>
        </row>
        <row r="408">
          <cell r="C408" t="str">
            <v>LANDKREIS BERGSTRASSE</v>
          </cell>
          <cell r="D408">
            <v>0</v>
          </cell>
          <cell r="E408">
            <v>7392387</v>
          </cell>
          <cell r="F408" t="str">
            <v>0</v>
          </cell>
          <cell r="G408" t="str">
            <v>0</v>
          </cell>
          <cell r="H408">
            <v>7392387</v>
          </cell>
          <cell r="I408">
            <v>7392387</v>
          </cell>
          <cell r="J408">
            <v>267935</v>
          </cell>
        </row>
        <row r="409">
          <cell r="C409" t="str">
            <v>AßLAR, STADT</v>
          </cell>
          <cell r="D409">
            <v>0</v>
          </cell>
          <cell r="E409">
            <v>376464</v>
          </cell>
          <cell r="F409" t="str">
            <v>0</v>
          </cell>
          <cell r="G409" t="str">
            <v>0</v>
          </cell>
          <cell r="H409">
            <v>376464</v>
          </cell>
          <cell r="I409">
            <v>376464</v>
          </cell>
          <cell r="J409" t="e">
            <v>#REF!</v>
          </cell>
        </row>
        <row r="410">
          <cell r="C410" t="str">
            <v>VOLKMARSEN, STADT</v>
          </cell>
          <cell r="D410">
            <v>0</v>
          </cell>
          <cell r="E410">
            <v>189195</v>
          </cell>
          <cell r="F410" t="str">
            <v>0</v>
          </cell>
          <cell r="G410" t="str">
            <v>0</v>
          </cell>
          <cell r="H410">
            <v>189195</v>
          </cell>
          <cell r="I410">
            <v>189195</v>
          </cell>
          <cell r="J410" t="e">
            <v>#REF!</v>
          </cell>
        </row>
        <row r="411">
          <cell r="C411" t="str">
            <v>REICHELSHEIM (WETTERAU), STADT</v>
          </cell>
          <cell r="D411">
            <v>0</v>
          </cell>
          <cell r="E411">
            <v>187436</v>
          </cell>
          <cell r="F411" t="str">
            <v>0</v>
          </cell>
          <cell r="G411" t="str">
            <v>0</v>
          </cell>
          <cell r="H411">
            <v>187436</v>
          </cell>
          <cell r="I411">
            <v>187436</v>
          </cell>
          <cell r="J411" t="e">
            <v>#REF!</v>
          </cell>
        </row>
        <row r="412">
          <cell r="C412" t="str">
            <v>HOCHTAUNUSKREIS</v>
          </cell>
          <cell r="D412">
            <v>0</v>
          </cell>
          <cell r="E412">
            <v>6442677</v>
          </cell>
          <cell r="F412" t="str">
            <v>0</v>
          </cell>
          <cell r="G412" t="str">
            <v>0</v>
          </cell>
          <cell r="H412">
            <v>6442677</v>
          </cell>
          <cell r="I412">
            <v>6442677</v>
          </cell>
          <cell r="J412">
            <v>234991</v>
          </cell>
        </row>
        <row r="413">
          <cell r="C413" t="str">
            <v>WEILROD</v>
          </cell>
          <cell r="D413">
            <v>0</v>
          </cell>
          <cell r="E413">
            <v>179230</v>
          </cell>
          <cell r="F413" t="str">
            <v>0</v>
          </cell>
          <cell r="G413" t="str">
            <v>0</v>
          </cell>
          <cell r="H413">
            <v>179230</v>
          </cell>
          <cell r="I413">
            <v>179230</v>
          </cell>
          <cell r="J413" t="e">
            <v>#REF!</v>
          </cell>
        </row>
        <row r="414">
          <cell r="C414" t="str">
            <v>REINHEIM, STADT</v>
          </cell>
          <cell r="D414">
            <v>0</v>
          </cell>
          <cell r="E414">
            <v>444487</v>
          </cell>
          <cell r="F414" t="str">
            <v>0</v>
          </cell>
          <cell r="G414" t="str">
            <v>0</v>
          </cell>
          <cell r="H414">
            <v>444487</v>
          </cell>
          <cell r="I414">
            <v>444487</v>
          </cell>
          <cell r="J414" t="e">
            <v>#REF!</v>
          </cell>
        </row>
        <row r="415">
          <cell r="C415" t="str">
            <v>PETERSBERG</v>
          </cell>
          <cell r="D415">
            <v>0</v>
          </cell>
          <cell r="E415">
            <v>429998</v>
          </cell>
          <cell r="F415" t="str">
            <v>0</v>
          </cell>
          <cell r="G415" t="str">
            <v>0</v>
          </cell>
          <cell r="H415">
            <v>429998</v>
          </cell>
          <cell r="I415">
            <v>429998</v>
          </cell>
          <cell r="J415" t="e">
            <v>#REF!</v>
          </cell>
        </row>
        <row r="416">
          <cell r="C416" t="str">
            <v>WALLUF</v>
          </cell>
          <cell r="D416">
            <v>0</v>
          </cell>
          <cell r="E416">
            <v>150178</v>
          </cell>
          <cell r="F416" t="str">
            <v>0</v>
          </cell>
          <cell r="G416" t="str">
            <v>0</v>
          </cell>
          <cell r="H416">
            <v>150178</v>
          </cell>
          <cell r="I416">
            <v>150178</v>
          </cell>
          <cell r="J416" t="e">
            <v>#REF!</v>
          </cell>
        </row>
        <row r="417">
          <cell r="C417" t="str">
            <v>OBER-RAMSTADT, STADT</v>
          </cell>
          <cell r="D417">
            <v>0</v>
          </cell>
          <cell r="E417">
            <v>411194</v>
          </cell>
          <cell r="F417" t="str">
            <v>0</v>
          </cell>
          <cell r="G417" t="str">
            <v>0</v>
          </cell>
          <cell r="H417">
            <v>411194</v>
          </cell>
          <cell r="I417">
            <v>411194</v>
          </cell>
          <cell r="J417" t="e">
            <v>#REF!</v>
          </cell>
        </row>
        <row r="418">
          <cell r="C418" t="str">
            <v>WEIMAR (LAHN)</v>
          </cell>
          <cell r="D418">
            <v>0</v>
          </cell>
          <cell r="E418">
            <v>191806</v>
          </cell>
          <cell r="F418" t="str">
            <v>0</v>
          </cell>
          <cell r="G418" t="str">
            <v>0</v>
          </cell>
          <cell r="H418">
            <v>191806</v>
          </cell>
          <cell r="I418">
            <v>191806</v>
          </cell>
          <cell r="J418" t="e">
            <v>#REF!</v>
          </cell>
        </row>
        <row r="419">
          <cell r="C419" t="str">
            <v>BAUNATAL, STADT</v>
          </cell>
          <cell r="D419">
            <v>0</v>
          </cell>
          <cell r="E419">
            <v>746678</v>
          </cell>
          <cell r="F419" t="str">
            <v>0</v>
          </cell>
          <cell r="G419" t="str">
            <v>0</v>
          </cell>
          <cell r="H419">
            <v>746678</v>
          </cell>
          <cell r="I419">
            <v>746678</v>
          </cell>
          <cell r="J419" t="e">
            <v>#REF!</v>
          </cell>
        </row>
        <row r="420">
          <cell r="C420" t="str">
            <v>MöRFELDEN-WALLDORF, STADT</v>
          </cell>
          <cell r="D420">
            <v>0</v>
          </cell>
          <cell r="E420">
            <v>918192</v>
          </cell>
          <cell r="F420" t="str">
            <v>0</v>
          </cell>
          <cell r="G420" t="str">
            <v>0</v>
          </cell>
          <cell r="H420">
            <v>918192</v>
          </cell>
          <cell r="I420">
            <v>918192</v>
          </cell>
          <cell r="J420" t="e">
            <v>#REF!</v>
          </cell>
        </row>
        <row r="421">
          <cell r="C421" t="str">
            <v>FERNWALD</v>
          </cell>
          <cell r="D421">
            <v>0</v>
          </cell>
          <cell r="E421">
            <v>177925</v>
          </cell>
          <cell r="F421" t="str">
            <v>0</v>
          </cell>
          <cell r="G421" t="str">
            <v>0</v>
          </cell>
          <cell r="H421">
            <v>177925</v>
          </cell>
          <cell r="I421">
            <v>177925</v>
          </cell>
          <cell r="J421" t="e">
            <v>#REF!</v>
          </cell>
        </row>
        <row r="422">
          <cell r="C422" t="str">
            <v>LAUTERTAL (ODENWALD)</v>
          </cell>
          <cell r="D422">
            <v>0</v>
          </cell>
          <cell r="E422">
            <v>193712</v>
          </cell>
          <cell r="F422" t="str">
            <v>0</v>
          </cell>
          <cell r="G422" t="str">
            <v>0</v>
          </cell>
          <cell r="H422">
            <v>193712</v>
          </cell>
          <cell r="I422">
            <v>193712</v>
          </cell>
          <cell r="J422" t="e">
            <v>#REF!</v>
          </cell>
        </row>
        <row r="423">
          <cell r="C423" t="str">
            <v>BREIDENBACH</v>
          </cell>
          <cell r="D423">
            <v>0</v>
          </cell>
          <cell r="E423">
            <v>181772</v>
          </cell>
          <cell r="F423" t="str">
            <v>0</v>
          </cell>
          <cell r="G423" t="str">
            <v>0</v>
          </cell>
          <cell r="H423">
            <v>181772</v>
          </cell>
          <cell r="I423">
            <v>181772</v>
          </cell>
          <cell r="J423" t="e">
            <v>#REF!</v>
          </cell>
        </row>
        <row r="424">
          <cell r="C424" t="str">
            <v>Eiterfeld, Marktgemeinde</v>
          </cell>
          <cell r="D424">
            <v>0</v>
          </cell>
          <cell r="E424">
            <v>187402</v>
          </cell>
          <cell r="F424" t="str">
            <v>0</v>
          </cell>
          <cell r="G424" t="str">
            <v>0</v>
          </cell>
          <cell r="H424">
            <v>187402</v>
          </cell>
          <cell r="I424">
            <v>187402</v>
          </cell>
          <cell r="J424" t="e">
            <v>#REF!</v>
          </cell>
        </row>
        <row r="425">
          <cell r="C425" t="str">
            <v>Ginsheim-Gustavsburg, Stadt</v>
          </cell>
          <cell r="D425">
            <v>0</v>
          </cell>
          <cell r="E425">
            <v>434311</v>
          </cell>
          <cell r="F425" t="str">
            <v>0</v>
          </cell>
          <cell r="G425" t="str">
            <v>0</v>
          </cell>
          <cell r="H425">
            <v>434311</v>
          </cell>
          <cell r="I425">
            <v>434311</v>
          </cell>
          <cell r="J425" t="e">
            <v>#REF!</v>
          </cell>
        </row>
        <row r="426">
          <cell r="C426" t="str">
            <v>SEEHEIM-JUGENHEIM</v>
          </cell>
          <cell r="D426">
            <v>0</v>
          </cell>
          <cell r="E426">
            <v>434089</v>
          </cell>
          <cell r="F426" t="str">
            <v>0</v>
          </cell>
          <cell r="G426" t="str">
            <v>0</v>
          </cell>
          <cell r="H426">
            <v>434089</v>
          </cell>
          <cell r="I426">
            <v>434089</v>
          </cell>
          <cell r="J426" t="e">
            <v>#REF!</v>
          </cell>
        </row>
        <row r="427">
          <cell r="C427" t="str">
            <v>RAUNHEIM, STADT</v>
          </cell>
          <cell r="D427">
            <v>0</v>
          </cell>
          <cell r="E427">
            <v>422703</v>
          </cell>
          <cell r="F427" t="str">
            <v>0</v>
          </cell>
          <cell r="G427" t="str">
            <v>0</v>
          </cell>
          <cell r="H427">
            <v>422703</v>
          </cell>
          <cell r="I427">
            <v>422703</v>
          </cell>
          <cell r="J427" t="e">
            <v>#REF!</v>
          </cell>
        </row>
        <row r="428">
          <cell r="C428" t="str">
            <v>WETTERAUKREIS</v>
          </cell>
          <cell r="D428">
            <v>0</v>
          </cell>
          <cell r="E428">
            <v>8012976</v>
          </cell>
          <cell r="F428" t="str">
            <v>0</v>
          </cell>
          <cell r="G428" t="str">
            <v>0</v>
          </cell>
          <cell r="H428">
            <v>8012976</v>
          </cell>
          <cell r="I428">
            <v>8012976</v>
          </cell>
          <cell r="J428">
            <v>303914</v>
          </cell>
        </row>
        <row r="429">
          <cell r="C429" t="str">
            <v>BAD VILBEL, STADT</v>
          </cell>
          <cell r="D429">
            <v>0</v>
          </cell>
          <cell r="E429">
            <v>881307</v>
          </cell>
          <cell r="F429" t="str">
            <v>0</v>
          </cell>
          <cell r="G429" t="str">
            <v>0</v>
          </cell>
          <cell r="H429">
            <v>881307</v>
          </cell>
          <cell r="I429">
            <v>881307</v>
          </cell>
          <cell r="J429" t="e">
            <v>#REF!</v>
          </cell>
        </row>
        <row r="430">
          <cell r="C430" t="str">
            <v>HASSELROTH</v>
          </cell>
          <cell r="D430">
            <v>0</v>
          </cell>
          <cell r="E430">
            <v>193506</v>
          </cell>
          <cell r="F430" t="str">
            <v>0</v>
          </cell>
          <cell r="G430" t="str">
            <v>0</v>
          </cell>
          <cell r="H430">
            <v>193506</v>
          </cell>
          <cell r="I430">
            <v>193506</v>
          </cell>
          <cell r="J430" t="e">
            <v>#REF!</v>
          </cell>
        </row>
        <row r="431">
          <cell r="C431" t="str">
            <v>ZWINGENBERG, STADT</v>
          </cell>
          <cell r="D431">
            <v>0</v>
          </cell>
          <cell r="E431">
            <v>184208</v>
          </cell>
          <cell r="F431" t="str">
            <v>0</v>
          </cell>
          <cell r="G431" t="str">
            <v>0</v>
          </cell>
          <cell r="H431">
            <v>184208</v>
          </cell>
          <cell r="I431">
            <v>184208</v>
          </cell>
          <cell r="J431" t="e">
            <v>#REF!</v>
          </cell>
        </row>
        <row r="432">
          <cell r="C432" t="str">
            <v>LANDKREIS DARMSTADT-DIEBURG</v>
          </cell>
          <cell r="D432">
            <v>0</v>
          </cell>
          <cell r="E432">
            <v>7711393</v>
          </cell>
          <cell r="F432" t="str">
            <v>0</v>
          </cell>
          <cell r="G432" t="str">
            <v>0</v>
          </cell>
          <cell r="H432">
            <v>7711393</v>
          </cell>
          <cell r="I432">
            <v>7711393</v>
          </cell>
          <cell r="J432">
            <v>294744</v>
          </cell>
        </row>
        <row r="433">
          <cell r="C433" t="str">
            <v>MAIN-KINZIG-KREIS</v>
          </cell>
          <cell r="D433">
            <v>0</v>
          </cell>
          <cell r="E433">
            <v>10469272</v>
          </cell>
          <cell r="F433" t="str">
            <v>0</v>
          </cell>
          <cell r="G433" t="str">
            <v>0</v>
          </cell>
          <cell r="H433">
            <v>10469272</v>
          </cell>
          <cell r="I433">
            <v>10469272</v>
          </cell>
          <cell r="J433">
            <v>416715</v>
          </cell>
        </row>
        <row r="434">
          <cell r="C434" t="str">
            <v>BREUBERG, STADT</v>
          </cell>
          <cell r="D434">
            <v>0</v>
          </cell>
          <cell r="E434">
            <v>185991</v>
          </cell>
          <cell r="F434" t="str">
            <v>0</v>
          </cell>
          <cell r="G434" t="str">
            <v>0</v>
          </cell>
          <cell r="H434">
            <v>185991</v>
          </cell>
          <cell r="I434">
            <v>185991</v>
          </cell>
          <cell r="J434" t="e">
            <v>#REF!</v>
          </cell>
        </row>
        <row r="435">
          <cell r="C435" t="str">
            <v>HOFHEIM AM TAUNUS, KREISSTADT</v>
          </cell>
          <cell r="D435">
            <v>0</v>
          </cell>
          <cell r="E435">
            <v>976452</v>
          </cell>
          <cell r="F435">
            <v>0</v>
          </cell>
          <cell r="G435" t="str">
            <v>0</v>
          </cell>
          <cell r="H435">
            <v>976452</v>
          </cell>
          <cell r="I435">
            <v>976452</v>
          </cell>
          <cell r="J435" t="e">
            <v>#REF!</v>
          </cell>
        </row>
        <row r="436">
          <cell r="C436" t="str">
            <v>DREIEICH, STADT</v>
          </cell>
          <cell r="D436">
            <v>0</v>
          </cell>
          <cell r="E436">
            <v>989026</v>
          </cell>
          <cell r="F436" t="str">
            <v>0</v>
          </cell>
          <cell r="G436" t="str">
            <v>0</v>
          </cell>
          <cell r="H436">
            <v>989026</v>
          </cell>
          <cell r="I436">
            <v>989026</v>
          </cell>
          <cell r="J436" t="e">
            <v>#REF!</v>
          </cell>
        </row>
        <row r="437">
          <cell r="C437" t="str">
            <v>HEUCHELHEIM</v>
          </cell>
          <cell r="D437">
            <v>0</v>
          </cell>
          <cell r="E437">
            <v>182503</v>
          </cell>
          <cell r="F437" t="str">
            <v>0</v>
          </cell>
          <cell r="G437" t="str">
            <v>0</v>
          </cell>
          <cell r="H437">
            <v>182503</v>
          </cell>
          <cell r="I437">
            <v>182503</v>
          </cell>
          <cell r="J437" t="e">
            <v>#REF!</v>
          </cell>
        </row>
        <row r="438">
          <cell r="C438" t="str">
            <v>KELSTERBACH, STADT</v>
          </cell>
          <cell r="D438">
            <v>0</v>
          </cell>
          <cell r="E438">
            <v>381304</v>
          </cell>
          <cell r="F438" t="str">
            <v>0</v>
          </cell>
          <cell r="G438" t="str">
            <v>0</v>
          </cell>
          <cell r="H438">
            <v>381304</v>
          </cell>
          <cell r="I438">
            <v>381304</v>
          </cell>
          <cell r="J438" t="e">
            <v>#REF!</v>
          </cell>
        </row>
        <row r="439">
          <cell r="C439" t="str">
            <v>NIDDERAU, STADT</v>
          </cell>
          <cell r="D439">
            <v>0</v>
          </cell>
          <cell r="E439">
            <v>476804</v>
          </cell>
          <cell r="F439" t="str">
            <v>0</v>
          </cell>
          <cell r="G439" t="str">
            <v>0</v>
          </cell>
          <cell r="H439">
            <v>476804</v>
          </cell>
          <cell r="I439">
            <v>476804</v>
          </cell>
          <cell r="J439" t="e">
            <v>#REF!</v>
          </cell>
        </row>
        <row r="440">
          <cell r="C440" t="str">
            <v>KARBEN, STADT</v>
          </cell>
          <cell r="D440">
            <v>0</v>
          </cell>
          <cell r="E440">
            <v>515379</v>
          </cell>
          <cell r="F440" t="str">
            <v>0</v>
          </cell>
          <cell r="G440" t="str">
            <v>0</v>
          </cell>
          <cell r="H440">
            <v>515379</v>
          </cell>
          <cell r="I440">
            <v>515379</v>
          </cell>
          <cell r="J440" t="e">
            <v>#REF!</v>
          </cell>
        </row>
        <row r="441">
          <cell r="C441" t="str">
            <v>LANDKREIS OFFENBACH</v>
          </cell>
          <cell r="D441">
            <v>0</v>
          </cell>
          <cell r="E441">
            <v>8081055</v>
          </cell>
          <cell r="F441" t="str">
            <v>0</v>
          </cell>
          <cell r="G441" t="str">
            <v>0</v>
          </cell>
          <cell r="H441">
            <v>8081055</v>
          </cell>
          <cell r="I441">
            <v>8081055</v>
          </cell>
          <cell r="J441">
            <v>349982</v>
          </cell>
        </row>
        <row r="442">
          <cell r="C442" t="str">
            <v>OBERURSEL (TAUNUS), STADT</v>
          </cell>
          <cell r="D442">
            <v>0</v>
          </cell>
          <cell r="E442">
            <v>1051545</v>
          </cell>
          <cell r="F442">
            <v>0</v>
          </cell>
          <cell r="G442" t="str">
            <v>0</v>
          </cell>
          <cell r="H442">
            <v>1051545</v>
          </cell>
          <cell r="I442">
            <v>1051545</v>
          </cell>
          <cell r="J442" t="e">
            <v>#REF!</v>
          </cell>
        </row>
        <row r="443">
          <cell r="C443" t="str">
            <v>BIEBERGEMüND</v>
          </cell>
          <cell r="D443">
            <v>0</v>
          </cell>
          <cell r="E443">
            <v>187229</v>
          </cell>
          <cell r="F443" t="str">
            <v>0</v>
          </cell>
          <cell r="G443" t="str">
            <v>0</v>
          </cell>
          <cell r="H443">
            <v>187229</v>
          </cell>
          <cell r="I443">
            <v>187229</v>
          </cell>
          <cell r="J443" t="e">
            <v>#REF!</v>
          </cell>
        </row>
        <row r="444">
          <cell r="C444" t="str">
            <v>SULZBACH (TAUNUS)</v>
          </cell>
          <cell r="D444">
            <v>0</v>
          </cell>
          <cell r="E444">
            <v>195704</v>
          </cell>
          <cell r="F444" t="str">
            <v>0</v>
          </cell>
          <cell r="G444" t="str">
            <v>0</v>
          </cell>
          <cell r="H444">
            <v>195704</v>
          </cell>
          <cell r="I444">
            <v>195704</v>
          </cell>
          <cell r="J444" t="e">
            <v>#REF!</v>
          </cell>
        </row>
        <row r="445">
          <cell r="C445" t="str">
            <v>DIETZHöLZTAL</v>
          </cell>
          <cell r="D445">
            <v>0</v>
          </cell>
          <cell r="E445">
            <v>126282</v>
          </cell>
          <cell r="F445" t="str">
            <v>0</v>
          </cell>
          <cell r="G445" t="str">
            <v>0</v>
          </cell>
          <cell r="H445">
            <v>126282</v>
          </cell>
          <cell r="I445">
            <v>126282</v>
          </cell>
          <cell r="J445" t="e">
            <v>#REF!</v>
          </cell>
        </row>
        <row r="446">
          <cell r="C446" t="str">
            <v>MAIN-TAUNUS-KREIS</v>
          </cell>
          <cell r="D446">
            <v>0</v>
          </cell>
          <cell r="E446">
            <v>5026271</v>
          </cell>
          <cell r="F446" t="str">
            <v>0</v>
          </cell>
          <cell r="G446" t="str">
            <v>0</v>
          </cell>
          <cell r="H446">
            <v>5026271</v>
          </cell>
          <cell r="I446">
            <v>5026271</v>
          </cell>
          <cell r="J446">
            <v>235708</v>
          </cell>
        </row>
        <row r="447">
          <cell r="C447" t="str">
            <v>Philippsthal (Werra), Marktgemeinde</v>
          </cell>
          <cell r="D447">
            <v>0</v>
          </cell>
          <cell r="E447">
            <v>76953</v>
          </cell>
          <cell r="F447" t="str">
            <v>0</v>
          </cell>
          <cell r="G447" t="str">
            <v>0</v>
          </cell>
          <cell r="H447">
            <v>76953</v>
          </cell>
          <cell r="I447">
            <v>76953</v>
          </cell>
          <cell r="J447" t="e">
            <v>#REF!</v>
          </cell>
        </row>
        <row r="448">
          <cell r="C448" t="str">
            <v>Eschborn, Stadt</v>
          </cell>
          <cell r="D448">
            <v>0</v>
          </cell>
          <cell r="E448">
            <v>359339</v>
          </cell>
          <cell r="F448" t="str">
            <v>0</v>
          </cell>
          <cell r="G448" t="str">
            <v>0</v>
          </cell>
          <cell r="H448">
            <v>359339</v>
          </cell>
          <cell r="I448">
            <v>359339</v>
          </cell>
          <cell r="J448" t="e">
            <v>#REF!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L73"/>
  <sheetViews>
    <sheetView tabSelected="1" zoomScaleNormal="100" workbookViewId="0">
      <selection activeCell="O75" sqref="O75"/>
    </sheetView>
  </sheetViews>
  <sheetFormatPr baseColWidth="10" defaultColWidth="9.140625" defaultRowHeight="14.25" x14ac:dyDescent="0.2"/>
  <cols>
    <col min="1" max="1" width="9.140625" style="2" customWidth="1"/>
    <col min="2" max="11" width="9.140625" style="2"/>
    <col min="12" max="12" width="10.28515625" style="2" customWidth="1"/>
    <col min="13" max="16384" width="9.140625" style="2"/>
  </cols>
  <sheetData>
    <row r="8" spans="1:12" x14ac:dyDescent="0.2">
      <c r="L8" s="6"/>
    </row>
    <row r="9" spans="1:12" x14ac:dyDescent="0.2">
      <c r="A9" s="1" t="s">
        <v>0</v>
      </c>
    </row>
    <row r="10" spans="1:12" x14ac:dyDescent="0.2">
      <c r="A10" s="1"/>
      <c r="L10" s="3"/>
    </row>
    <row r="11" spans="1:12" x14ac:dyDescent="0.2">
      <c r="A11" s="4" t="s">
        <v>1</v>
      </c>
    </row>
    <row r="12" spans="1:12" x14ac:dyDescent="0.2">
      <c r="A12" s="1" t="s">
        <v>71</v>
      </c>
    </row>
    <row r="13" spans="1:12" x14ac:dyDescent="0.2">
      <c r="A13" s="1" t="s">
        <v>63</v>
      </c>
    </row>
    <row r="14" spans="1:12" x14ac:dyDescent="0.2">
      <c r="A14" s="1" t="s">
        <v>27</v>
      </c>
    </row>
    <row r="18" spans="1:12" x14ac:dyDescent="0.2">
      <c r="A18" s="1"/>
    </row>
    <row r="19" spans="1:12" ht="18" x14ac:dyDescent="0.2">
      <c r="A19" s="10" t="s">
        <v>26</v>
      </c>
      <c r="I19" s="14"/>
      <c r="L19" s="3"/>
    </row>
    <row r="20" spans="1:12" x14ac:dyDescent="0.2">
      <c r="A20" s="15"/>
      <c r="L20" s="3"/>
    </row>
    <row r="21" spans="1:12" x14ac:dyDescent="0.2">
      <c r="A21" s="15"/>
      <c r="L21" s="3"/>
    </row>
    <row r="22" spans="1:12" s="7" customFormat="1" ht="29.25" customHeight="1" x14ac:dyDescent="0.25">
      <c r="A22" s="211" t="s">
        <v>62</v>
      </c>
      <c r="B22" s="212"/>
      <c r="C22" s="212"/>
      <c r="D22" s="212"/>
      <c r="E22" s="213" t="s">
        <v>72</v>
      </c>
      <c r="F22" s="214"/>
      <c r="G22" s="214"/>
      <c r="H22" s="214"/>
      <c r="I22" s="214"/>
      <c r="J22" s="214"/>
      <c r="K22" s="214"/>
      <c r="L22" s="215"/>
    </row>
    <row r="23" spans="1:12" x14ac:dyDescent="0.2">
      <c r="A23" s="1"/>
    </row>
    <row r="24" spans="1:12" ht="29.25" customHeight="1" x14ac:dyDescent="0.2">
      <c r="A24" s="211" t="s">
        <v>860</v>
      </c>
      <c r="B24" s="212"/>
      <c r="C24" s="212"/>
      <c r="D24" s="212"/>
      <c r="E24" s="217" t="str">
        <f>IF(Kommune="- Bitte auswählen -","",VLOOKUP(Kommune,Ü.HMdF!B:V,21,FALSE))</f>
        <v/>
      </c>
      <c r="F24" s="217"/>
      <c r="G24" s="217"/>
      <c r="H24" s="217"/>
      <c r="I24" s="217"/>
      <c r="J24" s="217"/>
      <c r="K24" s="217"/>
      <c r="L24" s="217"/>
    </row>
    <row r="25" spans="1:12" ht="29.25" customHeight="1" x14ac:dyDescent="0.2">
      <c r="A25" s="211" t="s">
        <v>32</v>
      </c>
      <c r="B25" s="212"/>
      <c r="C25" s="212"/>
      <c r="D25" s="212"/>
      <c r="E25" s="188"/>
      <c r="F25" s="188"/>
      <c r="G25" s="188"/>
      <c r="H25" s="188"/>
      <c r="I25" s="188"/>
      <c r="J25" s="188"/>
      <c r="K25" s="188"/>
      <c r="L25" s="188"/>
    </row>
    <row r="26" spans="1:12" ht="23.25" customHeight="1" x14ac:dyDescent="0.2">
      <c r="A26" s="212" t="s">
        <v>28</v>
      </c>
      <c r="B26" s="212"/>
      <c r="C26" s="212"/>
      <c r="D26" s="212"/>
      <c r="E26" s="188"/>
      <c r="F26" s="188"/>
      <c r="G26" s="188"/>
      <c r="H26" s="188"/>
      <c r="I26" s="188"/>
      <c r="J26" s="188"/>
      <c r="K26" s="188"/>
      <c r="L26" s="188"/>
    </row>
    <row r="27" spans="1:12" x14ac:dyDescent="0.2">
      <c r="A27" s="219" t="str">
        <f>IF(Kommune="- Bitte auswählen -","",VLOOKUP(Kommune,Ü.HMdF!B:V,19,FALSE))</f>
        <v/>
      </c>
      <c r="B27" s="220" t="str">
        <f>IF(Kommune="- Bitte auswählen -","",VLOOKUP(Kommune,Ü.HMdF!B:V,13,FALSE))</f>
        <v/>
      </c>
      <c r="C27" s="220" t="str">
        <f>SUBSTITUTE(CONCATENATE(A27,E44)," ","")</f>
        <v/>
      </c>
    </row>
    <row r="28" spans="1:12" s="7" customFormat="1" ht="23.25" customHeight="1" x14ac:dyDescent="0.25">
      <c r="A28" s="212" t="s">
        <v>9</v>
      </c>
      <c r="B28" s="212"/>
      <c r="C28" s="212"/>
      <c r="D28" s="212"/>
      <c r="E28" s="218" t="s">
        <v>72</v>
      </c>
      <c r="F28" s="218"/>
      <c r="G28" s="218"/>
      <c r="H28" s="218"/>
      <c r="I28" s="218"/>
      <c r="J28" s="218"/>
      <c r="K28" s="218"/>
      <c r="L28" s="218"/>
    </row>
    <row r="29" spans="1:12" ht="23.25" customHeight="1" x14ac:dyDescent="0.2">
      <c r="A29" s="186" t="s">
        <v>2</v>
      </c>
      <c r="B29" s="186"/>
      <c r="C29" s="186"/>
      <c r="D29" s="186"/>
      <c r="E29" s="188"/>
      <c r="F29" s="188"/>
      <c r="G29" s="188"/>
      <c r="H29" s="188"/>
      <c r="I29" s="188"/>
      <c r="J29" s="188"/>
      <c r="K29" s="188"/>
      <c r="L29" s="188"/>
    </row>
    <row r="30" spans="1:12" ht="23.25" customHeight="1" x14ac:dyDescent="0.2">
      <c r="A30" s="186" t="s">
        <v>21</v>
      </c>
      <c r="B30" s="186"/>
      <c r="C30" s="186"/>
      <c r="D30" s="186"/>
      <c r="E30" s="188"/>
      <c r="F30" s="188"/>
      <c r="G30" s="188"/>
      <c r="H30" s="188"/>
      <c r="I30" s="188"/>
      <c r="J30" s="188"/>
      <c r="K30" s="188"/>
      <c r="L30" s="188"/>
    </row>
    <row r="31" spans="1:12" ht="23.25" customHeight="1" x14ac:dyDescent="0.2">
      <c r="A31" s="186" t="s">
        <v>20</v>
      </c>
      <c r="B31" s="186"/>
      <c r="C31" s="186"/>
      <c r="D31" s="186"/>
      <c r="E31" s="189"/>
      <c r="F31" s="188"/>
      <c r="G31" s="188"/>
      <c r="H31" s="188"/>
      <c r="I31" s="188"/>
      <c r="J31" s="188"/>
      <c r="K31" s="188"/>
      <c r="L31" s="188"/>
    </row>
    <row r="32" spans="1:12" x14ac:dyDescent="0.2">
      <c r="A32" s="1"/>
    </row>
    <row r="33" spans="1:12" x14ac:dyDescent="0.2">
      <c r="A33" s="1"/>
    </row>
    <row r="34" spans="1:12" x14ac:dyDescent="0.2">
      <c r="A34" s="4" t="s">
        <v>6</v>
      </c>
    </row>
    <row r="35" spans="1:12" ht="23.25" customHeight="1" x14ac:dyDescent="0.2">
      <c r="A35" s="186" t="s">
        <v>10</v>
      </c>
      <c r="B35" s="186"/>
      <c r="C35" s="186"/>
      <c r="D35" s="186"/>
      <c r="E35" s="190"/>
      <c r="F35" s="190"/>
      <c r="G35" s="190"/>
      <c r="H35" s="190"/>
      <c r="I35" s="190"/>
      <c r="J35" s="190"/>
      <c r="K35" s="190"/>
      <c r="L35" s="190"/>
    </row>
    <row r="36" spans="1:12" ht="23.25" customHeight="1" x14ac:dyDescent="0.2">
      <c r="A36" s="186" t="s">
        <v>29</v>
      </c>
      <c r="B36" s="186"/>
      <c r="C36" s="186"/>
      <c r="D36" s="186"/>
      <c r="E36" s="190"/>
      <c r="F36" s="190"/>
      <c r="G36" s="190"/>
      <c r="H36" s="190"/>
      <c r="I36" s="190"/>
      <c r="J36" s="190"/>
      <c r="K36" s="190"/>
      <c r="L36" s="190"/>
    </row>
    <row r="37" spans="1:12" x14ac:dyDescent="0.2">
      <c r="A37" s="1"/>
    </row>
    <row r="38" spans="1:12" ht="30.75" customHeight="1" x14ac:dyDescent="0.2">
      <c r="A38" s="191" t="s">
        <v>33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</row>
    <row r="39" spans="1:12" ht="16.5" x14ac:dyDescent="0.2">
      <c r="A39" s="5" t="s">
        <v>30</v>
      </c>
    </row>
    <row r="40" spans="1:12" ht="28.5" customHeight="1" x14ac:dyDescent="0.2">
      <c r="A40" s="191" t="s">
        <v>31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</row>
    <row r="41" spans="1:12" x14ac:dyDescent="0.2">
      <c r="A41" s="216" t="s">
        <v>35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</row>
    <row r="42" spans="1:12" ht="21.75" customHeight="1" x14ac:dyDescent="0.2">
      <c r="A42" s="11" t="s">
        <v>7</v>
      </c>
    </row>
    <row r="43" spans="1:12" ht="23.25" customHeight="1" x14ac:dyDescent="0.2">
      <c r="A43" s="186" t="s">
        <v>17</v>
      </c>
      <c r="B43" s="186"/>
      <c r="C43" s="186"/>
      <c r="D43" s="186"/>
      <c r="E43" s="187"/>
      <c r="F43" s="187"/>
      <c r="G43" s="187"/>
      <c r="H43" s="187"/>
      <c r="I43" s="187"/>
      <c r="J43" s="187"/>
      <c r="K43" s="187"/>
      <c r="L43" s="187"/>
    </row>
    <row r="44" spans="1:12" ht="23.25" customHeight="1" x14ac:dyDescent="0.2">
      <c r="A44" s="186" t="s">
        <v>18</v>
      </c>
      <c r="B44" s="186"/>
      <c r="C44" s="186"/>
      <c r="D44" s="186"/>
      <c r="E44" s="187"/>
      <c r="F44" s="187"/>
      <c r="G44" s="187"/>
      <c r="H44" s="187"/>
      <c r="I44" s="187"/>
      <c r="J44" s="187"/>
      <c r="K44" s="187"/>
      <c r="L44" s="187"/>
    </row>
    <row r="45" spans="1:12" ht="23.25" customHeight="1" x14ac:dyDescent="0.2">
      <c r="A45" s="186" t="s">
        <v>19</v>
      </c>
      <c r="B45" s="186"/>
      <c r="C45" s="186"/>
      <c r="D45" s="186"/>
      <c r="E45" s="187"/>
      <c r="F45" s="187"/>
      <c r="G45" s="187"/>
      <c r="H45" s="187"/>
      <c r="I45" s="187"/>
      <c r="J45" s="187"/>
      <c r="K45" s="187"/>
      <c r="L45" s="187"/>
    </row>
    <row r="46" spans="1:12" x14ac:dyDescent="0.2">
      <c r="A46" s="4" t="s">
        <v>884</v>
      </c>
    </row>
    <row r="48" spans="1:12" x14ac:dyDescent="0.2">
      <c r="A48" s="1"/>
    </row>
    <row r="49" spans="1:12" x14ac:dyDescent="0.2">
      <c r="A49" s="4" t="s">
        <v>66</v>
      </c>
      <c r="L49" s="17" t="b">
        <v>0</v>
      </c>
    </row>
    <row r="50" spans="1:12" x14ac:dyDescent="0.2">
      <c r="A50" s="4" t="s">
        <v>67</v>
      </c>
      <c r="L50" s="18"/>
    </row>
    <row r="51" spans="1:12" ht="15" x14ac:dyDescent="0.25">
      <c r="A51" s="7" t="s">
        <v>68</v>
      </c>
      <c r="L51" s="19"/>
    </row>
    <row r="52" spans="1:12" ht="15" x14ac:dyDescent="0.25">
      <c r="A52" s="7"/>
    </row>
    <row r="53" spans="1:12" x14ac:dyDescent="0.2">
      <c r="A53" s="4" t="s">
        <v>65</v>
      </c>
      <c r="L53" s="17" t="b">
        <v>0</v>
      </c>
    </row>
    <row r="54" spans="1:12" x14ac:dyDescent="0.2">
      <c r="A54" s="4" t="s">
        <v>69</v>
      </c>
      <c r="L54" s="18"/>
    </row>
    <row r="55" spans="1:12" x14ac:dyDescent="0.2">
      <c r="A55" s="4" t="s">
        <v>70</v>
      </c>
      <c r="L55" s="19"/>
    </row>
    <row r="56" spans="1:12" x14ac:dyDescent="0.2">
      <c r="A56" s="4" t="s">
        <v>64</v>
      </c>
      <c r="L56" s="16"/>
    </row>
    <row r="57" spans="1:12" x14ac:dyDescent="0.2">
      <c r="A57" s="4"/>
    </row>
    <row r="58" spans="1:12" ht="14.25" customHeight="1" x14ac:dyDescent="0.2">
      <c r="A58" s="193" t="s">
        <v>12</v>
      </c>
      <c r="B58" s="194"/>
      <c r="C58" s="194"/>
      <c r="D58" s="195"/>
      <c r="E58" s="192" t="s">
        <v>13</v>
      </c>
      <c r="F58" s="192"/>
      <c r="G58" s="192"/>
      <c r="H58" s="192"/>
      <c r="I58" s="192"/>
      <c r="J58" s="192"/>
      <c r="K58" s="192"/>
      <c r="L58" s="192"/>
    </row>
    <row r="59" spans="1:12" ht="15" customHeight="1" x14ac:dyDescent="0.2">
      <c r="A59" s="196"/>
      <c r="B59" s="197"/>
      <c r="C59" s="197"/>
      <c r="D59" s="198"/>
      <c r="E59" s="192"/>
      <c r="F59" s="192"/>
      <c r="G59" s="192"/>
      <c r="H59" s="192"/>
      <c r="I59" s="192"/>
      <c r="J59" s="192"/>
      <c r="K59" s="192"/>
      <c r="L59" s="192"/>
    </row>
    <row r="60" spans="1:12" ht="15" customHeight="1" x14ac:dyDescent="0.2">
      <c r="A60" s="196"/>
      <c r="B60" s="197"/>
      <c r="C60" s="197"/>
      <c r="D60" s="198"/>
      <c r="E60" s="192"/>
      <c r="F60" s="192"/>
      <c r="G60" s="192"/>
      <c r="H60" s="192"/>
      <c r="I60" s="192"/>
      <c r="J60" s="192"/>
      <c r="K60" s="192"/>
      <c r="L60" s="192"/>
    </row>
    <row r="61" spans="1:12" ht="15.75" customHeight="1" x14ac:dyDescent="0.2">
      <c r="A61" s="196"/>
      <c r="B61" s="197"/>
      <c r="C61" s="197"/>
      <c r="D61" s="198"/>
      <c r="E61" s="192"/>
      <c r="F61" s="192"/>
      <c r="G61" s="192"/>
      <c r="H61" s="192"/>
      <c r="I61" s="192"/>
      <c r="J61" s="192"/>
      <c r="K61" s="192"/>
      <c r="L61" s="192"/>
    </row>
    <row r="62" spans="1:12" ht="14.25" customHeight="1" x14ac:dyDescent="0.2">
      <c r="A62" s="196"/>
      <c r="B62" s="197"/>
      <c r="C62" s="197"/>
      <c r="D62" s="198"/>
      <c r="E62" s="202" t="s">
        <v>14</v>
      </c>
      <c r="F62" s="203"/>
      <c r="G62" s="203"/>
      <c r="H62" s="204"/>
      <c r="I62" s="202" t="s">
        <v>15</v>
      </c>
      <c r="J62" s="203"/>
      <c r="K62" s="203"/>
      <c r="L62" s="204"/>
    </row>
    <row r="63" spans="1:12" ht="15" customHeight="1" x14ac:dyDescent="0.2">
      <c r="A63" s="196"/>
      <c r="B63" s="197"/>
      <c r="C63" s="197"/>
      <c r="D63" s="198"/>
      <c r="E63" s="205"/>
      <c r="F63" s="206"/>
      <c r="G63" s="206"/>
      <c r="H63" s="207"/>
      <c r="I63" s="205"/>
      <c r="J63" s="206"/>
      <c r="K63" s="206"/>
      <c r="L63" s="207"/>
    </row>
    <row r="64" spans="1:12" ht="15.75" customHeight="1" x14ac:dyDescent="0.2">
      <c r="A64" s="196"/>
      <c r="B64" s="197"/>
      <c r="C64" s="197"/>
      <c r="D64" s="198"/>
      <c r="E64" s="208"/>
      <c r="F64" s="209"/>
      <c r="G64" s="209"/>
      <c r="H64" s="210"/>
      <c r="I64" s="208"/>
      <c r="J64" s="209"/>
      <c r="K64" s="209"/>
      <c r="L64" s="210"/>
    </row>
    <row r="65" spans="1:12" ht="15" customHeight="1" x14ac:dyDescent="0.2">
      <c r="A65" s="196"/>
      <c r="B65" s="197"/>
      <c r="C65" s="197"/>
      <c r="D65" s="198"/>
      <c r="E65" s="192" t="s">
        <v>16</v>
      </c>
      <c r="F65" s="192"/>
      <c r="G65" s="192"/>
      <c r="H65" s="192"/>
      <c r="I65" s="192"/>
      <c r="J65" s="192"/>
      <c r="K65" s="192"/>
      <c r="L65" s="192"/>
    </row>
    <row r="66" spans="1:12" ht="15" customHeight="1" x14ac:dyDescent="0.2">
      <c r="A66" s="196"/>
      <c r="B66" s="197"/>
      <c r="C66" s="197"/>
      <c r="D66" s="198"/>
      <c r="E66" s="192"/>
      <c r="F66" s="192"/>
      <c r="G66" s="192"/>
      <c r="H66" s="192"/>
      <c r="I66" s="192"/>
      <c r="J66" s="192"/>
      <c r="K66" s="192"/>
      <c r="L66" s="192"/>
    </row>
    <row r="67" spans="1:12" ht="15" customHeight="1" x14ac:dyDescent="0.2">
      <c r="A67" s="196"/>
      <c r="B67" s="197"/>
      <c r="C67" s="197"/>
      <c r="D67" s="198"/>
      <c r="E67" s="192"/>
      <c r="F67" s="192"/>
      <c r="G67" s="192"/>
      <c r="H67" s="192"/>
      <c r="I67" s="192"/>
      <c r="J67" s="192"/>
      <c r="K67" s="192"/>
      <c r="L67" s="192"/>
    </row>
    <row r="68" spans="1:12" ht="15" customHeight="1" x14ac:dyDescent="0.2">
      <c r="A68" s="196"/>
      <c r="B68" s="197"/>
      <c r="C68" s="197"/>
      <c r="D68" s="198"/>
      <c r="E68" s="192"/>
      <c r="F68" s="192"/>
      <c r="G68" s="192"/>
      <c r="H68" s="192"/>
      <c r="I68" s="192"/>
      <c r="J68" s="192"/>
      <c r="K68" s="192"/>
      <c r="L68" s="192"/>
    </row>
    <row r="69" spans="1:12" ht="14.25" customHeight="1" x14ac:dyDescent="0.2">
      <c r="A69" s="196"/>
      <c r="B69" s="197"/>
      <c r="C69" s="197"/>
      <c r="D69" s="198"/>
      <c r="E69" s="202" t="s">
        <v>14</v>
      </c>
      <c r="F69" s="203"/>
      <c r="G69" s="203"/>
      <c r="H69" s="204"/>
      <c r="I69" s="202" t="s">
        <v>15</v>
      </c>
      <c r="J69" s="203"/>
      <c r="K69" s="203"/>
      <c r="L69" s="204"/>
    </row>
    <row r="70" spans="1:12" ht="15" customHeight="1" x14ac:dyDescent="0.2">
      <c r="A70" s="196"/>
      <c r="B70" s="197"/>
      <c r="C70" s="197"/>
      <c r="D70" s="198"/>
      <c r="E70" s="205"/>
      <c r="F70" s="206"/>
      <c r="G70" s="206"/>
      <c r="H70" s="207"/>
      <c r="I70" s="205"/>
      <c r="J70" s="206"/>
      <c r="K70" s="206"/>
      <c r="L70" s="207"/>
    </row>
    <row r="71" spans="1:12" ht="15" customHeight="1" x14ac:dyDescent="0.2">
      <c r="A71" s="199"/>
      <c r="B71" s="200"/>
      <c r="C71" s="200"/>
      <c r="D71" s="201"/>
      <c r="E71" s="208"/>
      <c r="F71" s="209"/>
      <c r="G71" s="209"/>
      <c r="H71" s="210"/>
      <c r="I71" s="208"/>
      <c r="J71" s="209"/>
      <c r="K71" s="209"/>
      <c r="L71" s="210"/>
    </row>
    <row r="73" spans="1:12" ht="15" x14ac:dyDescent="0.25">
      <c r="A73" s="12" t="s">
        <v>36</v>
      </c>
    </row>
  </sheetData>
  <sheetProtection algorithmName="SHA-512" hashValue="XDjCb9rPCmsCxpJAoebcJqdSPe18uQ7regxYSY6S/6K3ktHXf1gfyXT6ci08tYr583J9Id55DcIC9BMCIQiY8Q==" saltValue="LfmrI96t8n44MsCZhq5DhA==" spinCount="100000" sheet="1" objects="1" scenarios="1"/>
  <mergeCells count="40">
    <mergeCell ref="A22:D22"/>
    <mergeCell ref="E22:L22"/>
    <mergeCell ref="A38:L38"/>
    <mergeCell ref="A41:L41"/>
    <mergeCell ref="A24:D24"/>
    <mergeCell ref="E24:L24"/>
    <mergeCell ref="A28:D28"/>
    <mergeCell ref="E28:L28"/>
    <mergeCell ref="A29:D29"/>
    <mergeCell ref="E29:L29"/>
    <mergeCell ref="A25:D25"/>
    <mergeCell ref="E25:L25"/>
    <mergeCell ref="A26:D26"/>
    <mergeCell ref="E26:L26"/>
    <mergeCell ref="E58:L61"/>
    <mergeCell ref="E65:L68"/>
    <mergeCell ref="A58:D71"/>
    <mergeCell ref="I62:L62"/>
    <mergeCell ref="E62:H62"/>
    <mergeCell ref="E63:H64"/>
    <mergeCell ref="I63:L64"/>
    <mergeCell ref="E69:H69"/>
    <mergeCell ref="I69:L69"/>
    <mergeCell ref="E70:H71"/>
    <mergeCell ref="I70:L71"/>
    <mergeCell ref="A44:D44"/>
    <mergeCell ref="E44:L44"/>
    <mergeCell ref="A45:D45"/>
    <mergeCell ref="E45:L45"/>
    <mergeCell ref="A30:D30"/>
    <mergeCell ref="E30:L30"/>
    <mergeCell ref="A31:D31"/>
    <mergeCell ref="E31:L31"/>
    <mergeCell ref="A35:D35"/>
    <mergeCell ref="E35:L35"/>
    <mergeCell ref="A36:D36"/>
    <mergeCell ref="E36:L36"/>
    <mergeCell ref="A43:D43"/>
    <mergeCell ref="E43:L43"/>
    <mergeCell ref="A40:L40"/>
  </mergeCells>
  <conditionalFormatting sqref="L49:L51">
    <cfRule type="expression" dxfId="1" priority="2">
      <formula>$L$49=TRUE</formula>
    </cfRule>
  </conditionalFormatting>
  <conditionalFormatting sqref="L53:L55">
    <cfRule type="expression" dxfId="0" priority="1">
      <formula>$L$53=TRUE</formula>
    </cfRule>
  </conditionalFormatting>
  <dataValidations count="1">
    <dataValidation allowBlank="1" showInputMessage="1" showErrorMessage="1" prompt="Dieses Feld wird automatisch ausgefüllt" sqref="E24:L24"/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ignoredErrors>
    <ignoredError sqref="E2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11</xdr:col>
                    <xdr:colOff>228600</xdr:colOff>
                    <xdr:row>52</xdr:row>
                    <xdr:rowOff>123825</xdr:rowOff>
                  </from>
                  <to>
                    <xdr:col>11</xdr:col>
                    <xdr:colOff>533400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11</xdr:col>
                    <xdr:colOff>219075</xdr:colOff>
                    <xdr:row>48</xdr:row>
                    <xdr:rowOff>133350</xdr:rowOff>
                  </from>
                  <to>
                    <xdr:col>11</xdr:col>
                    <xdr:colOff>523875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Ü.HMdF!$B$2:$B$259</xm:f>
          </x14:formula1>
          <xm:sqref>E28:L28</xm:sqref>
        </x14:dataValidation>
        <x14:dataValidation type="list" allowBlank="1" showInputMessage="1" showErrorMessage="1">
          <x14:formula1>
            <xm:f>Tranchen!$A$1:$A$15</xm:f>
          </x14:formula1>
          <xm:sqref>E22:L22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workbookViewId="0">
      <selection activeCell="B21" sqref="B21"/>
    </sheetView>
  </sheetViews>
  <sheetFormatPr baseColWidth="10" defaultColWidth="9.140625" defaultRowHeight="15" x14ac:dyDescent="0.25"/>
  <cols>
    <col min="1" max="1" width="12" style="9" customWidth="1"/>
    <col min="2" max="2" width="24.140625" style="9" bestFit="1" customWidth="1"/>
    <col min="3" max="3" width="16.85546875" style="9" bestFit="1" customWidth="1"/>
    <col min="4" max="4" width="20.42578125" style="9" customWidth="1"/>
    <col min="5" max="6" width="18.85546875" style="9" bestFit="1" customWidth="1"/>
    <col min="7" max="7" width="20.85546875" style="9" customWidth="1"/>
    <col min="8" max="8" width="13.85546875" style="9" customWidth="1"/>
    <col min="9" max="9" width="18.85546875" style="9" bestFit="1" customWidth="1"/>
    <col min="10" max="10" width="20.42578125" style="9" bestFit="1" customWidth="1"/>
    <col min="11" max="11" width="15.42578125" style="9" bestFit="1" customWidth="1"/>
    <col min="12" max="12" width="18.42578125" style="9" customWidth="1"/>
    <col min="13" max="15" width="18.85546875" style="9" bestFit="1" customWidth="1"/>
    <col min="16" max="16" width="23.85546875" style="9" bestFit="1" customWidth="1"/>
    <col min="17" max="17" width="18.85546875" style="9" bestFit="1" customWidth="1"/>
    <col min="18" max="18" width="23.85546875" style="9" bestFit="1" customWidth="1"/>
    <col min="19" max="19" width="18.85546875" style="9" bestFit="1" customWidth="1"/>
    <col min="20" max="20" width="18.5703125" style="9" bestFit="1" customWidth="1"/>
    <col min="21" max="21" width="9.140625" style="9"/>
    <col min="22" max="22" width="11" style="9" bestFit="1" customWidth="1"/>
    <col min="23" max="28" width="9.140625" style="9"/>
    <col min="29" max="29" width="11.85546875" style="9" bestFit="1" customWidth="1"/>
    <col min="30" max="16384" width="9.140625" style="9"/>
  </cols>
  <sheetData>
    <row r="1" spans="1:33" s="177" customFormat="1" ht="33" customHeight="1" x14ac:dyDescent="0.25">
      <c r="A1" s="178" t="s">
        <v>37</v>
      </c>
      <c r="B1" s="178" t="s">
        <v>8</v>
      </c>
      <c r="C1" s="178" t="s">
        <v>9</v>
      </c>
      <c r="D1" s="178" t="s">
        <v>2</v>
      </c>
      <c r="E1" s="178" t="s">
        <v>21</v>
      </c>
      <c r="F1" s="178" t="s">
        <v>20</v>
      </c>
      <c r="G1" s="178" t="s">
        <v>61</v>
      </c>
      <c r="H1" s="178" t="s">
        <v>3</v>
      </c>
      <c r="I1" s="178" t="s">
        <v>4</v>
      </c>
      <c r="J1" s="178" t="s">
        <v>5</v>
      </c>
      <c r="K1" s="178" t="s">
        <v>10</v>
      </c>
      <c r="L1" s="178" t="s">
        <v>11</v>
      </c>
      <c r="M1" s="178" t="s">
        <v>17</v>
      </c>
      <c r="N1" s="178" t="s">
        <v>18</v>
      </c>
      <c r="O1" s="178" t="s">
        <v>19</v>
      </c>
      <c r="P1" s="179" t="s">
        <v>22</v>
      </c>
      <c r="Q1" s="179" t="s">
        <v>23</v>
      </c>
      <c r="R1" s="179" t="s">
        <v>24</v>
      </c>
      <c r="S1" s="179" t="s">
        <v>25</v>
      </c>
      <c r="T1" s="180" t="s">
        <v>862</v>
      </c>
      <c r="U1" s="180" t="s">
        <v>863</v>
      </c>
      <c r="V1" s="180" t="s">
        <v>864</v>
      </c>
      <c r="W1" s="180" t="s">
        <v>867</v>
      </c>
      <c r="X1" s="180" t="s">
        <v>870</v>
      </c>
      <c r="Y1" s="180" t="s">
        <v>872</v>
      </c>
      <c r="Z1" s="180" t="s">
        <v>873</v>
      </c>
      <c r="AA1" s="180" t="s">
        <v>874</v>
      </c>
      <c r="AB1" s="180" t="s">
        <v>875</v>
      </c>
      <c r="AC1" s="180" t="s">
        <v>876</v>
      </c>
      <c r="AD1" s="180" t="s">
        <v>877</v>
      </c>
      <c r="AE1" s="180" t="s">
        <v>878</v>
      </c>
      <c r="AF1" s="180" t="s">
        <v>879</v>
      </c>
      <c r="AG1" s="176"/>
    </row>
    <row r="2" spans="1:33" x14ac:dyDescent="0.25">
      <c r="A2" s="9" t="str">
        <f>Abruf!E24</f>
        <v/>
      </c>
      <c r="B2" s="172">
        <f>Abruf!E25</f>
        <v>0</v>
      </c>
      <c r="C2" s="172" t="str">
        <f>Abruf!E28</f>
        <v>- Bitte auswählen -</v>
      </c>
      <c r="D2" s="172">
        <f>Abruf!E29</f>
        <v>0</v>
      </c>
      <c r="E2" s="172">
        <f>Abruf!E30</f>
        <v>0</v>
      </c>
      <c r="F2" s="172">
        <f>Abruf!E31</f>
        <v>0</v>
      </c>
      <c r="G2" s="171" t="str">
        <f>MID(Abruf!E22,17,10)</f>
        <v>n -</v>
      </c>
      <c r="H2" s="172">
        <f>Abruf!E26</f>
        <v>0</v>
      </c>
      <c r="I2" s="172" t="s">
        <v>34</v>
      </c>
      <c r="J2" s="172" t="s">
        <v>34</v>
      </c>
      <c r="K2" s="174">
        <f>Abruf!E35</f>
        <v>0</v>
      </c>
      <c r="L2" s="175" t="str">
        <f>IF(Abruf!$B$27="ja","-","n.e.")</f>
        <v>n.e.</v>
      </c>
      <c r="M2" s="172">
        <f>Abruf!E43</f>
        <v>0</v>
      </c>
      <c r="N2" s="172">
        <f>Abruf!E44</f>
        <v>0</v>
      </c>
      <c r="O2" s="172">
        <f>Abruf!E45</f>
        <v>0</v>
      </c>
      <c r="P2" s="173">
        <f>Abruf!E63</f>
        <v>0</v>
      </c>
      <c r="Q2" s="173">
        <f>Abruf!I63</f>
        <v>0</v>
      </c>
      <c r="R2" s="173">
        <f>Abruf!E70</f>
        <v>0</v>
      </c>
      <c r="S2" s="173">
        <f>Abruf!I70</f>
        <v>0</v>
      </c>
      <c r="V2" s="9" t="str">
        <f>Abruf!A27</f>
        <v/>
      </c>
      <c r="W2" s="9">
        <v>600158</v>
      </c>
      <c r="Y2" s="9" t="str">
        <f>_xlfn.IFNA(VLOOKUP(Abruf!$C$27,Bankverbindungen!A:I,9,FALSE),"")</f>
        <v/>
      </c>
    </row>
    <row r="3" spans="1:33" x14ac:dyDescent="0.25">
      <c r="A3" s="9" t="str">
        <f>IF(Abruf!$B$27="ja",Abruf!E24,"")</f>
        <v/>
      </c>
      <c r="B3" s="172" t="str">
        <f>IF(Abruf!$B$27="ja",Abruf!E25,"")</f>
        <v/>
      </c>
      <c r="C3" s="172" t="str">
        <f>IF(Abruf!$B$27="ja",Abruf!E28,"")</f>
        <v/>
      </c>
      <c r="D3" s="172" t="str">
        <f>IF(Abruf!$B$27="ja",Abruf!E29,"")</f>
        <v/>
      </c>
      <c r="E3" s="172" t="str">
        <f>IF(Abruf!$B$27="ja",Abruf!E30,"")</f>
        <v/>
      </c>
      <c r="F3" s="172" t="str">
        <f>IF(Abruf!$B$27="ja",Abruf!E31,"")</f>
        <v/>
      </c>
      <c r="G3" s="171" t="str">
        <f>IF(Abruf!$B$27="ja",MID(Abruf!E22,17,10),"")</f>
        <v/>
      </c>
      <c r="H3" s="172" t="str">
        <f>IF(Abruf!$B$27="ja",Abruf!E26,"")</f>
        <v/>
      </c>
      <c r="I3" s="172" t="str">
        <f>IF(Abruf!$B$27="ja","k.A.","")</f>
        <v/>
      </c>
      <c r="J3" s="172" t="str">
        <f>IF(Abruf!$B$27="ja","k.A.","")</f>
        <v/>
      </c>
      <c r="K3" s="174" t="str">
        <f>IF(Abruf!$B$27="ja","-","")</f>
        <v/>
      </c>
      <c r="L3" s="175" t="str">
        <f>IF(Abruf!$B$27="ja",Abruf!E36,"")</f>
        <v/>
      </c>
      <c r="M3" s="172" t="str">
        <f>IF(Abruf!$B$27="ja",Abruf!E43,"")</f>
        <v/>
      </c>
      <c r="N3" s="172" t="str">
        <f>IF(Abruf!$B$27="ja",Abruf!E44,"")</f>
        <v/>
      </c>
      <c r="O3" s="172" t="str">
        <f>IF(Abruf!$B$27="ja",Abruf!E45,"")</f>
        <v/>
      </c>
      <c r="P3" s="173" t="str">
        <f>IF(Abruf!$B$27="ja",Abruf!E63,"")</f>
        <v/>
      </c>
      <c r="Q3" s="173" t="str">
        <f>IF(Abruf!$B$27="ja",Abruf!I63,"")</f>
        <v/>
      </c>
      <c r="R3" s="173" t="str">
        <f>IF(Abruf!$B$27="ja",Abruf!E70,"")</f>
        <v/>
      </c>
      <c r="S3" s="173" t="str">
        <f>IF(Abruf!$B$27="ja",Abruf!I70,"")</f>
        <v/>
      </c>
      <c r="T3" s="9" t="str">
        <f>IF(Abruf!$B$27="ja",Abruf!E24,"")</f>
        <v/>
      </c>
      <c r="U3" s="9" t="str">
        <f>IF(Abruf!$B$27="ja","600154","")</f>
        <v/>
      </c>
      <c r="V3" s="9" t="str">
        <f>IF(Abruf!$B$27="ja",Abruf!A27,"")</f>
        <v/>
      </c>
      <c r="W3" s="9" t="str">
        <f>IF(Abruf!$B$27="ja",600159,"")</f>
        <v/>
      </c>
      <c r="X3" s="9" t="str">
        <f>IF(Abruf!$B$27="ja",10,"")</f>
        <v/>
      </c>
      <c r="Y3" s="9" t="str">
        <f>_xlfn.IFNA(IF(Abruf!$B$27="ja",VLOOKUP(Abruf!$C$27,Bankverbindungen!A:I,9,FALSE),""),"")</f>
        <v/>
      </c>
      <c r="Z3" s="9" t="str">
        <f>IF(Abruf!$B$27="ja",Y3,"")</f>
        <v/>
      </c>
      <c r="AB3" s="9" t="str">
        <f>IF(Abruf!$B$27="ja",262,"")</f>
        <v/>
      </c>
      <c r="AC3" s="9" t="str">
        <f>IF(Abruf!$B$27="ja",5000242848,"")</f>
        <v/>
      </c>
      <c r="AD3" s="9" t="str">
        <f>IF(Abruf!$B$27="ja","0001","")</f>
        <v/>
      </c>
      <c r="AE3" s="9" t="str">
        <f>IF(Abruf!$B$27="ja",218,"")</f>
        <v/>
      </c>
      <c r="AF3" s="9" t="str">
        <f>IF(Abruf!$B$27="ja",241,"")</f>
        <v/>
      </c>
    </row>
    <row r="4" spans="1:33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9" spans="1:33" s="2" customFormat="1" x14ac:dyDescent="0.25">
      <c r="A9" s="159" t="s">
        <v>862</v>
      </c>
      <c r="B9" s="159" t="s">
        <v>863</v>
      </c>
      <c r="C9" s="159" t="s">
        <v>864</v>
      </c>
      <c r="D9" s="160" t="s">
        <v>865</v>
      </c>
      <c r="E9" s="161" t="s">
        <v>866</v>
      </c>
      <c r="F9" s="161" t="s">
        <v>867</v>
      </c>
      <c r="G9" s="159" t="s">
        <v>868</v>
      </c>
      <c r="H9" s="159" t="s">
        <v>869</v>
      </c>
      <c r="I9" s="160" t="s">
        <v>870</v>
      </c>
      <c r="J9" s="160" t="s">
        <v>871</v>
      </c>
      <c r="K9" s="162" t="s">
        <v>872</v>
      </c>
      <c r="L9" s="163" t="s">
        <v>873</v>
      </c>
      <c r="M9" s="159" t="s">
        <v>874</v>
      </c>
      <c r="N9" s="159" t="s">
        <v>875</v>
      </c>
      <c r="O9" s="159" t="s">
        <v>876</v>
      </c>
      <c r="P9" s="163" t="s">
        <v>877</v>
      </c>
      <c r="Q9" s="159" t="s">
        <v>878</v>
      </c>
      <c r="R9" s="159" t="s">
        <v>879</v>
      </c>
      <c r="S9" s="159" t="s">
        <v>880</v>
      </c>
      <c r="T9" s="159" t="s">
        <v>881</v>
      </c>
    </row>
    <row r="10" spans="1:33" s="16" customFormat="1" ht="14.25" x14ac:dyDescent="0.2">
      <c r="A10" s="164"/>
      <c r="B10" s="164"/>
      <c r="C10" s="169" t="str">
        <f>Abruf!A27</f>
        <v/>
      </c>
      <c r="D10" s="165">
        <f>Abruf!E35</f>
        <v>0</v>
      </c>
      <c r="E10" s="164">
        <f>Abruf!E25</f>
        <v>0</v>
      </c>
      <c r="F10" s="166">
        <v>600158</v>
      </c>
      <c r="G10" s="167" t="str">
        <f>MID(Abruf!E22,17,10)</f>
        <v>n -</v>
      </c>
      <c r="H10" s="167" t="str">
        <f>MID(Abruf!E22,17,10)</f>
        <v>n -</v>
      </c>
      <c r="I10" s="168"/>
      <c r="J10" s="169"/>
      <c r="K10" s="170"/>
      <c r="L10" s="169"/>
      <c r="M10" s="169"/>
      <c r="N10" s="169"/>
      <c r="O10" s="169"/>
      <c r="P10" s="169"/>
      <c r="Q10" s="169"/>
      <c r="R10" s="169"/>
      <c r="S10" s="169">
        <f>Abruf!E31</f>
        <v>0</v>
      </c>
      <c r="T10" s="169" t="s">
        <v>883</v>
      </c>
    </row>
    <row r="11" spans="1:33" s="16" customFormat="1" ht="14.25" x14ac:dyDescent="0.2">
      <c r="A11" s="164" t="str">
        <f>IF(Abruf!$B$27="ja",Abruf!E24,"")</f>
        <v/>
      </c>
      <c r="B11" s="164" t="str">
        <f>IF(Abruf!$B$27="ja","600154","")</f>
        <v/>
      </c>
      <c r="C11" s="164" t="str">
        <f>IF(Abruf!$B$27="ja",Abruf!A27,"")</f>
        <v/>
      </c>
      <c r="D11" s="165" t="str">
        <f>IF(Abruf!$B$27="ja",Abruf!E36,"")</f>
        <v/>
      </c>
      <c r="E11" s="164" t="str">
        <f>IF(Abruf!$B$27="ja",Abruf!E25,"")</f>
        <v/>
      </c>
      <c r="F11" s="166" t="str">
        <f>IF(Abruf!$B$27="ja",600159,"")</f>
        <v/>
      </c>
      <c r="G11" s="167" t="str">
        <f ca="1">IF(Abruf!$B$27="ja",IF(TODAY()&lt;DATEVALUE("15.12."&amp;YEAR(TODAY())),DATEVALUE("15.12."&amp;YEAR(TODAY())),DATEVALUE("15.12."&amp;YEAR(TODAY()+1))),"")</f>
        <v/>
      </c>
      <c r="H11" s="167" t="str">
        <f>IF(Abruf!$B$27="ja",G11,"")</f>
        <v/>
      </c>
      <c r="I11" s="168" t="str">
        <f>IF(Abruf!$B$27="ja",10,"")</f>
        <v/>
      </c>
      <c r="J11" s="169"/>
      <c r="K11" s="170"/>
      <c r="L11" s="170"/>
      <c r="M11" s="169"/>
      <c r="N11" s="169" t="str">
        <f>IF(Abruf!$B$27="ja",262,"")</f>
        <v/>
      </c>
      <c r="O11" s="169" t="str">
        <f>IF(Abruf!$B$27="ja",5000242848,"")</f>
        <v/>
      </c>
      <c r="P11" s="170" t="str">
        <f>IF(Abruf!$B$27="ja","0001","")</f>
        <v/>
      </c>
      <c r="Q11" s="169" t="str">
        <f>IF(Abruf!$B$27="ja",218,"")</f>
        <v/>
      </c>
      <c r="R11" s="169" t="str">
        <f>IF(Abruf!$B$27="ja",241,"")</f>
        <v/>
      </c>
      <c r="S11" s="169" t="str">
        <f>IF(Abruf!$B$27="ja",Abruf!E31,"")</f>
        <v/>
      </c>
      <c r="T11" s="169" t="str">
        <f>IF(Abruf!$B$27="ja","hessenkasse@wibank.de","")</f>
        <v/>
      </c>
    </row>
    <row r="14" spans="1:33" x14ac:dyDescent="0.25">
      <c r="G14" s="171"/>
    </row>
  </sheetData>
  <sheetProtection algorithmName="SHA-512" hashValue="1cM27M3a+EUFidH4inKPuTEjo9YYz+VouBe8VLKYz6T2ljYJaJFDeRKMS3FNjEY2Gj9L4jsjiuXkNdRjHqKgqA==" saltValue="vxb1ibtIjjlCYltrEMMNXg==" spinCount="100000" sheet="1" objects="1" scenarios="1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9"/>
  <sheetViews>
    <sheetView topLeftCell="B1" workbookViewId="0">
      <selection activeCell="K392" sqref="K392"/>
    </sheetView>
  </sheetViews>
  <sheetFormatPr baseColWidth="10" defaultColWidth="9.140625" defaultRowHeight="12.75" x14ac:dyDescent="0.25"/>
  <cols>
    <col min="1" max="1" width="34.140625" style="184" bestFit="1" customWidth="1"/>
    <col min="2" max="2" width="18" style="184" bestFit="1" customWidth="1"/>
    <col min="3" max="3" width="10" style="184" bestFit="1" customWidth="1"/>
    <col min="4" max="4" width="26.85546875" style="184" customWidth="1"/>
    <col min="5" max="5" width="6" style="184" bestFit="1" customWidth="1"/>
    <col min="6" max="6" width="11.5703125" style="184" customWidth="1"/>
    <col min="7" max="7" width="34" style="184" customWidth="1"/>
    <col min="8" max="8" width="12" style="184" bestFit="1" customWidth="1"/>
    <col min="9" max="9" width="6" style="184" bestFit="1" customWidth="1"/>
    <col min="10" max="10" width="6.85546875" style="184" customWidth="1"/>
    <col min="11" max="11" width="24" style="184" bestFit="1" customWidth="1"/>
    <col min="12" max="12" width="10" style="184" bestFit="1" customWidth="1"/>
    <col min="13" max="13" width="11" style="184" bestFit="1" customWidth="1"/>
    <col min="14" max="14" width="7" style="184" bestFit="1" customWidth="1"/>
    <col min="15" max="15" width="9" style="184" bestFit="1" customWidth="1"/>
    <col min="16" max="16" width="10" style="184" bestFit="1" customWidth="1"/>
    <col min="17" max="17" width="37" style="184" bestFit="1" customWidth="1"/>
    <col min="18" max="20" width="8" style="184" bestFit="1" customWidth="1"/>
    <col min="21" max="16384" width="9.140625" style="184"/>
  </cols>
  <sheetData>
    <row r="1" spans="1:20" x14ac:dyDescent="0.25">
      <c r="A1" s="181" t="s">
        <v>885</v>
      </c>
      <c r="B1" s="182" t="s">
        <v>886</v>
      </c>
      <c r="C1" s="182" t="s">
        <v>887</v>
      </c>
      <c r="D1" s="182" t="s">
        <v>888</v>
      </c>
      <c r="E1" s="182" t="s">
        <v>889</v>
      </c>
      <c r="F1" s="182" t="s">
        <v>890</v>
      </c>
      <c r="G1" s="183" t="s">
        <v>891</v>
      </c>
      <c r="H1" s="182" t="s">
        <v>892</v>
      </c>
      <c r="I1" s="182" t="s">
        <v>893</v>
      </c>
      <c r="J1" s="182" t="s">
        <v>18</v>
      </c>
      <c r="K1" s="182" t="s">
        <v>18</v>
      </c>
      <c r="L1" s="182" t="s">
        <v>894</v>
      </c>
      <c r="M1" s="182" t="s">
        <v>895</v>
      </c>
      <c r="N1" s="182" t="s">
        <v>896</v>
      </c>
      <c r="O1" s="182" t="s">
        <v>897</v>
      </c>
      <c r="P1" s="182" t="s">
        <v>898</v>
      </c>
      <c r="Q1" s="182" t="s">
        <v>899</v>
      </c>
      <c r="R1" s="182" t="s">
        <v>900</v>
      </c>
      <c r="S1" s="182" t="s">
        <v>901</v>
      </c>
      <c r="T1" s="182" t="s">
        <v>902</v>
      </c>
    </row>
    <row r="2" spans="1:20" x14ac:dyDescent="0.25">
      <c r="A2" s="184" t="s">
        <v>903</v>
      </c>
      <c r="B2" s="184">
        <v>5000076145</v>
      </c>
      <c r="C2" s="184" t="s">
        <v>904</v>
      </c>
      <c r="D2" s="184" t="s">
        <v>905</v>
      </c>
      <c r="E2" s="184" t="s">
        <v>906</v>
      </c>
      <c r="F2" s="184" t="s">
        <v>907</v>
      </c>
      <c r="G2" s="184" t="s">
        <v>908</v>
      </c>
      <c r="H2" s="184" t="s">
        <v>909</v>
      </c>
      <c r="I2" s="184" t="s">
        <v>882</v>
      </c>
      <c r="J2" s="184" t="s">
        <v>910</v>
      </c>
      <c r="K2" s="184" t="s">
        <v>911</v>
      </c>
      <c r="L2" s="184" t="s">
        <v>910</v>
      </c>
      <c r="M2" s="184" t="s">
        <v>907</v>
      </c>
      <c r="N2" s="184" t="s">
        <v>910</v>
      </c>
      <c r="O2" s="184" t="s">
        <v>910</v>
      </c>
      <c r="P2" s="184" t="s">
        <v>910</v>
      </c>
      <c r="Q2" s="184" t="s">
        <v>905</v>
      </c>
      <c r="R2" s="184" t="s">
        <v>910</v>
      </c>
      <c r="S2" s="184" t="s">
        <v>910</v>
      </c>
      <c r="T2" s="184" t="s">
        <v>910</v>
      </c>
    </row>
    <row r="3" spans="1:20" x14ac:dyDescent="0.25">
      <c r="A3" s="184" t="s">
        <v>912</v>
      </c>
      <c r="B3" s="184">
        <v>5000076147</v>
      </c>
      <c r="C3" s="184" t="s">
        <v>913</v>
      </c>
      <c r="D3" s="184" t="s">
        <v>914</v>
      </c>
      <c r="E3" s="184" t="s">
        <v>906</v>
      </c>
      <c r="F3" s="184" t="s">
        <v>915</v>
      </c>
      <c r="G3" s="184" t="s">
        <v>916</v>
      </c>
      <c r="H3" s="184" t="s">
        <v>917</v>
      </c>
      <c r="I3" s="184" t="s">
        <v>882</v>
      </c>
      <c r="J3" s="184" t="s">
        <v>910</v>
      </c>
      <c r="K3" s="184" t="s">
        <v>918</v>
      </c>
      <c r="L3" s="184" t="s">
        <v>910</v>
      </c>
      <c r="M3" s="184" t="s">
        <v>915</v>
      </c>
      <c r="N3" s="184" t="s">
        <v>910</v>
      </c>
      <c r="O3" s="184" t="s">
        <v>910</v>
      </c>
      <c r="P3" s="184" t="s">
        <v>910</v>
      </c>
      <c r="Q3" s="184" t="s">
        <v>914</v>
      </c>
      <c r="R3" s="184" t="s">
        <v>910</v>
      </c>
      <c r="S3" s="184" t="s">
        <v>910</v>
      </c>
      <c r="T3" s="184" t="s">
        <v>910</v>
      </c>
    </row>
    <row r="4" spans="1:20" x14ac:dyDescent="0.25">
      <c r="A4" s="184" t="s">
        <v>919</v>
      </c>
      <c r="B4" s="184">
        <v>5000076147</v>
      </c>
      <c r="C4" s="184" t="s">
        <v>913</v>
      </c>
      <c r="D4" s="184" t="s">
        <v>914</v>
      </c>
      <c r="E4" s="184" t="s">
        <v>906</v>
      </c>
      <c r="F4" s="184" t="s">
        <v>920</v>
      </c>
      <c r="G4" s="184" t="s">
        <v>921</v>
      </c>
      <c r="H4" s="184" t="s">
        <v>922</v>
      </c>
      <c r="I4" s="184" t="s">
        <v>923</v>
      </c>
      <c r="J4" s="184" t="s">
        <v>910</v>
      </c>
      <c r="K4" s="184" t="s">
        <v>924</v>
      </c>
      <c r="L4" s="184" t="s">
        <v>910</v>
      </c>
      <c r="M4" s="184" t="s">
        <v>920</v>
      </c>
      <c r="N4" s="184" t="s">
        <v>910</v>
      </c>
      <c r="O4" s="184" t="s">
        <v>910</v>
      </c>
      <c r="P4" s="184" t="s">
        <v>910</v>
      </c>
      <c r="Q4" s="184" t="s">
        <v>914</v>
      </c>
      <c r="R4" s="184" t="s">
        <v>910</v>
      </c>
      <c r="S4" s="184" t="s">
        <v>910</v>
      </c>
      <c r="T4" s="184" t="s">
        <v>910</v>
      </c>
    </row>
    <row r="5" spans="1:20" x14ac:dyDescent="0.25">
      <c r="A5" s="184" t="s">
        <v>925</v>
      </c>
      <c r="B5" s="184">
        <v>5000076147</v>
      </c>
      <c r="C5" s="184" t="s">
        <v>913</v>
      </c>
      <c r="D5" s="184" t="s">
        <v>914</v>
      </c>
      <c r="E5" s="184" t="s">
        <v>906</v>
      </c>
      <c r="F5" s="184" t="s">
        <v>926</v>
      </c>
      <c r="G5" s="184" t="s">
        <v>927</v>
      </c>
      <c r="H5" s="184" t="s">
        <v>928</v>
      </c>
      <c r="I5" s="184" t="s">
        <v>929</v>
      </c>
      <c r="J5" s="184" t="s">
        <v>910</v>
      </c>
      <c r="K5" s="184" t="s">
        <v>930</v>
      </c>
      <c r="L5" s="184" t="s">
        <v>910</v>
      </c>
      <c r="M5" s="184" t="s">
        <v>926</v>
      </c>
      <c r="N5" s="184" t="s">
        <v>910</v>
      </c>
      <c r="O5" s="184" t="s">
        <v>910</v>
      </c>
      <c r="P5" s="184" t="s">
        <v>910</v>
      </c>
      <c r="Q5" s="184" t="s">
        <v>914</v>
      </c>
      <c r="R5" s="184" t="s">
        <v>910</v>
      </c>
      <c r="S5" s="184" t="s">
        <v>910</v>
      </c>
      <c r="T5" s="184" t="s">
        <v>910</v>
      </c>
    </row>
    <row r="6" spans="1:20" x14ac:dyDescent="0.25">
      <c r="A6" s="184" t="s">
        <v>931</v>
      </c>
      <c r="B6" s="184">
        <v>5000076147</v>
      </c>
      <c r="C6" s="184" t="s">
        <v>913</v>
      </c>
      <c r="D6" s="184" t="s">
        <v>914</v>
      </c>
      <c r="E6" s="184" t="s">
        <v>906</v>
      </c>
      <c r="F6" s="184" t="s">
        <v>915</v>
      </c>
      <c r="G6" s="184" t="s">
        <v>916</v>
      </c>
      <c r="H6" s="184" t="s">
        <v>932</v>
      </c>
      <c r="I6" s="184" t="s">
        <v>933</v>
      </c>
      <c r="J6" s="184" t="s">
        <v>910</v>
      </c>
      <c r="K6" s="184" t="s">
        <v>934</v>
      </c>
      <c r="L6" s="184" t="s">
        <v>910</v>
      </c>
      <c r="M6" s="184" t="s">
        <v>915</v>
      </c>
      <c r="N6" s="184" t="s">
        <v>910</v>
      </c>
      <c r="O6" s="184" t="s">
        <v>910</v>
      </c>
      <c r="P6" s="184" t="s">
        <v>910</v>
      </c>
      <c r="Q6" s="184" t="s">
        <v>914</v>
      </c>
      <c r="R6" s="184" t="s">
        <v>910</v>
      </c>
      <c r="S6" s="184" t="s">
        <v>910</v>
      </c>
      <c r="T6" s="184" t="s">
        <v>910</v>
      </c>
    </row>
    <row r="7" spans="1:20" x14ac:dyDescent="0.25">
      <c r="A7" s="184" t="s">
        <v>935</v>
      </c>
      <c r="B7" s="184">
        <v>5000076147</v>
      </c>
      <c r="C7" s="184" t="s">
        <v>913</v>
      </c>
      <c r="D7" s="184" t="s">
        <v>914</v>
      </c>
      <c r="E7" s="184" t="s">
        <v>906</v>
      </c>
      <c r="F7" s="184" t="s">
        <v>936</v>
      </c>
      <c r="G7" s="184" t="s">
        <v>937</v>
      </c>
      <c r="H7" s="184" t="s">
        <v>922</v>
      </c>
      <c r="I7" s="184" t="s">
        <v>938</v>
      </c>
      <c r="J7" s="184" t="s">
        <v>910</v>
      </c>
      <c r="K7" s="185" t="s">
        <v>910</v>
      </c>
      <c r="L7" s="184" t="s">
        <v>910</v>
      </c>
      <c r="M7" s="184" t="s">
        <v>910</v>
      </c>
      <c r="N7" s="184" t="s">
        <v>910</v>
      </c>
      <c r="O7" s="184" t="s">
        <v>910</v>
      </c>
      <c r="P7" s="184" t="s">
        <v>910</v>
      </c>
      <c r="Q7" s="184" t="s">
        <v>914</v>
      </c>
      <c r="R7" s="184" t="s">
        <v>910</v>
      </c>
      <c r="S7" s="184" t="s">
        <v>910</v>
      </c>
      <c r="T7" s="184" t="s">
        <v>910</v>
      </c>
    </row>
    <row r="8" spans="1:20" x14ac:dyDescent="0.25">
      <c r="A8" s="184" t="s">
        <v>939</v>
      </c>
      <c r="B8" s="184">
        <v>5000076152</v>
      </c>
      <c r="C8" s="184" t="s">
        <v>940</v>
      </c>
      <c r="D8" s="184" t="s">
        <v>941</v>
      </c>
      <c r="E8" s="184" t="s">
        <v>906</v>
      </c>
      <c r="F8" s="184" t="s">
        <v>942</v>
      </c>
      <c r="G8" s="184" t="s">
        <v>943</v>
      </c>
      <c r="H8" s="184" t="s">
        <v>944</v>
      </c>
      <c r="I8" s="184" t="s">
        <v>933</v>
      </c>
      <c r="J8" s="184" t="s">
        <v>910</v>
      </c>
      <c r="K8" s="184" t="s">
        <v>945</v>
      </c>
      <c r="L8" s="184" t="s">
        <v>910</v>
      </c>
      <c r="M8" s="184" t="s">
        <v>942</v>
      </c>
      <c r="N8" s="184" t="s">
        <v>910</v>
      </c>
      <c r="O8" s="184" t="s">
        <v>910</v>
      </c>
      <c r="P8" s="184" t="s">
        <v>910</v>
      </c>
      <c r="Q8" s="184" t="s">
        <v>941</v>
      </c>
      <c r="R8" s="184" t="s">
        <v>910</v>
      </c>
      <c r="S8" s="184" t="s">
        <v>910</v>
      </c>
      <c r="T8" s="184" t="s">
        <v>910</v>
      </c>
    </row>
    <row r="9" spans="1:20" x14ac:dyDescent="0.25">
      <c r="A9" s="184" t="s">
        <v>946</v>
      </c>
      <c r="B9" s="184">
        <v>5000076152</v>
      </c>
      <c r="C9" s="184" t="s">
        <v>940</v>
      </c>
      <c r="D9" s="184" t="s">
        <v>941</v>
      </c>
      <c r="E9" s="184" t="s">
        <v>906</v>
      </c>
      <c r="F9" s="184" t="s">
        <v>947</v>
      </c>
      <c r="G9" s="184" t="s">
        <v>948</v>
      </c>
      <c r="H9" s="184" t="s">
        <v>910</v>
      </c>
      <c r="I9" s="184" t="s">
        <v>929</v>
      </c>
      <c r="J9" s="184" t="s">
        <v>949</v>
      </c>
      <c r="K9" s="185" t="s">
        <v>949</v>
      </c>
      <c r="L9" s="184" t="s">
        <v>947</v>
      </c>
      <c r="M9" s="184" t="s">
        <v>910</v>
      </c>
      <c r="N9" s="184" t="s">
        <v>910</v>
      </c>
      <c r="O9" s="184" t="s">
        <v>910</v>
      </c>
      <c r="P9" s="184" t="s">
        <v>910</v>
      </c>
      <c r="Q9" s="184" t="s">
        <v>941</v>
      </c>
      <c r="R9" s="184" t="s">
        <v>910</v>
      </c>
      <c r="S9" s="184" t="s">
        <v>910</v>
      </c>
      <c r="T9" s="184" t="s">
        <v>910</v>
      </c>
    </row>
    <row r="10" spans="1:20" x14ac:dyDescent="0.25">
      <c r="A10" s="184" t="s">
        <v>950</v>
      </c>
      <c r="B10" s="184">
        <v>5000076152</v>
      </c>
      <c r="C10" s="184" t="s">
        <v>940</v>
      </c>
      <c r="D10" s="184" t="s">
        <v>941</v>
      </c>
      <c r="E10" s="184" t="s">
        <v>906</v>
      </c>
      <c r="F10" s="184" t="s">
        <v>951</v>
      </c>
      <c r="G10" s="184" t="s">
        <v>952</v>
      </c>
      <c r="H10" s="184" t="s">
        <v>953</v>
      </c>
      <c r="I10" s="184" t="s">
        <v>938</v>
      </c>
      <c r="J10" s="184" t="s">
        <v>910</v>
      </c>
      <c r="K10" s="184" t="s">
        <v>954</v>
      </c>
      <c r="L10" s="184" t="s">
        <v>910</v>
      </c>
      <c r="M10" s="184" t="s">
        <v>951</v>
      </c>
      <c r="N10" s="184" t="s">
        <v>910</v>
      </c>
      <c r="O10" s="184" t="s">
        <v>910</v>
      </c>
      <c r="P10" s="184" t="s">
        <v>910</v>
      </c>
      <c r="Q10" s="184" t="s">
        <v>941</v>
      </c>
      <c r="R10" s="184" t="s">
        <v>910</v>
      </c>
      <c r="S10" s="184" t="s">
        <v>910</v>
      </c>
      <c r="T10" s="184" t="s">
        <v>910</v>
      </c>
    </row>
    <row r="11" spans="1:20" x14ac:dyDescent="0.25">
      <c r="A11" s="184" t="s">
        <v>955</v>
      </c>
      <c r="B11" s="184">
        <v>5000076152</v>
      </c>
      <c r="C11" s="184" t="s">
        <v>940</v>
      </c>
      <c r="D11" s="184" t="s">
        <v>941</v>
      </c>
      <c r="E11" s="184" t="s">
        <v>906</v>
      </c>
      <c r="F11" s="184" t="s">
        <v>956</v>
      </c>
      <c r="G11" s="184" t="s">
        <v>957</v>
      </c>
      <c r="H11" s="184" t="s">
        <v>958</v>
      </c>
      <c r="I11" s="184" t="s">
        <v>882</v>
      </c>
      <c r="J11" s="184" t="s">
        <v>910</v>
      </c>
      <c r="K11" s="184" t="s">
        <v>959</v>
      </c>
      <c r="L11" s="184" t="s">
        <v>910</v>
      </c>
      <c r="M11" s="184" t="s">
        <v>956</v>
      </c>
      <c r="N11" s="184" t="s">
        <v>910</v>
      </c>
      <c r="O11" s="184" t="s">
        <v>910</v>
      </c>
      <c r="P11" s="184" t="s">
        <v>910</v>
      </c>
      <c r="Q11" s="184" t="s">
        <v>941</v>
      </c>
      <c r="R11" s="184" t="s">
        <v>910</v>
      </c>
      <c r="S11" s="184" t="s">
        <v>910</v>
      </c>
      <c r="T11" s="184" t="s">
        <v>910</v>
      </c>
    </row>
    <row r="12" spans="1:20" x14ac:dyDescent="0.25">
      <c r="A12" s="184" t="s">
        <v>960</v>
      </c>
      <c r="B12" s="184">
        <v>5000076153</v>
      </c>
      <c r="C12" s="184" t="s">
        <v>961</v>
      </c>
      <c r="D12" s="184" t="s">
        <v>962</v>
      </c>
      <c r="E12" s="184" t="s">
        <v>906</v>
      </c>
      <c r="F12" s="184" t="s">
        <v>942</v>
      </c>
      <c r="G12" s="184" t="s">
        <v>943</v>
      </c>
      <c r="H12" s="184" t="s">
        <v>963</v>
      </c>
      <c r="I12" s="184" t="s">
        <v>882</v>
      </c>
      <c r="J12" s="184" t="s">
        <v>910</v>
      </c>
      <c r="K12" s="184" t="s">
        <v>964</v>
      </c>
      <c r="L12" s="184" t="s">
        <v>910</v>
      </c>
      <c r="M12" s="184" t="s">
        <v>942</v>
      </c>
      <c r="N12" s="184" t="s">
        <v>910</v>
      </c>
      <c r="O12" s="184" t="s">
        <v>910</v>
      </c>
      <c r="P12" s="184" t="s">
        <v>910</v>
      </c>
      <c r="Q12" s="184" t="s">
        <v>962</v>
      </c>
      <c r="R12" s="184" t="s">
        <v>910</v>
      </c>
      <c r="S12" s="184" t="s">
        <v>910</v>
      </c>
      <c r="T12" s="184" t="s">
        <v>910</v>
      </c>
    </row>
    <row r="13" spans="1:20" x14ac:dyDescent="0.25">
      <c r="A13" s="184" t="s">
        <v>965</v>
      </c>
      <c r="B13" s="184">
        <v>5000076153</v>
      </c>
      <c r="C13" s="184" t="s">
        <v>961</v>
      </c>
      <c r="D13" s="184" t="s">
        <v>962</v>
      </c>
      <c r="E13" s="184" t="s">
        <v>906</v>
      </c>
      <c r="F13" s="184" t="s">
        <v>966</v>
      </c>
      <c r="G13" s="184" t="s">
        <v>967</v>
      </c>
      <c r="H13" s="184" t="s">
        <v>910</v>
      </c>
      <c r="I13" s="184" t="s">
        <v>933</v>
      </c>
      <c r="J13" s="184" t="s">
        <v>968</v>
      </c>
      <c r="K13" s="185" t="s">
        <v>968</v>
      </c>
      <c r="L13" s="184" t="s">
        <v>966</v>
      </c>
      <c r="M13" s="184" t="s">
        <v>910</v>
      </c>
      <c r="N13" s="184" t="s">
        <v>910</v>
      </c>
      <c r="O13" s="184" t="s">
        <v>910</v>
      </c>
      <c r="P13" s="184" t="s">
        <v>910</v>
      </c>
      <c r="Q13" s="184" t="s">
        <v>962</v>
      </c>
      <c r="R13" s="184" t="s">
        <v>910</v>
      </c>
      <c r="S13" s="184" t="s">
        <v>910</v>
      </c>
      <c r="T13" s="184" t="s">
        <v>910</v>
      </c>
    </row>
    <row r="14" spans="1:20" x14ac:dyDescent="0.25">
      <c r="A14" s="184" t="s">
        <v>969</v>
      </c>
      <c r="B14" s="184">
        <v>5000076153</v>
      </c>
      <c r="C14" s="184" t="s">
        <v>961</v>
      </c>
      <c r="D14" s="184" t="s">
        <v>962</v>
      </c>
      <c r="E14" s="184" t="s">
        <v>906</v>
      </c>
      <c r="F14" s="184" t="s">
        <v>970</v>
      </c>
      <c r="G14" s="184" t="s">
        <v>971</v>
      </c>
      <c r="H14" s="184" t="s">
        <v>910</v>
      </c>
      <c r="I14" s="184" t="s">
        <v>929</v>
      </c>
      <c r="J14" s="184" t="s">
        <v>972</v>
      </c>
      <c r="K14" s="185" t="s">
        <v>972</v>
      </c>
      <c r="L14" s="184" t="s">
        <v>970</v>
      </c>
      <c r="M14" s="184" t="s">
        <v>910</v>
      </c>
      <c r="N14" s="184" t="s">
        <v>910</v>
      </c>
      <c r="O14" s="184" t="s">
        <v>910</v>
      </c>
      <c r="P14" s="184" t="s">
        <v>910</v>
      </c>
      <c r="Q14" s="184" t="s">
        <v>962</v>
      </c>
      <c r="R14" s="184" t="s">
        <v>910</v>
      </c>
      <c r="S14" s="184" t="s">
        <v>910</v>
      </c>
      <c r="T14" s="184" t="s">
        <v>910</v>
      </c>
    </row>
    <row r="15" spans="1:20" x14ac:dyDescent="0.25">
      <c r="A15" s="184" t="s">
        <v>973</v>
      </c>
      <c r="B15" s="184">
        <v>5000076155</v>
      </c>
      <c r="C15" s="184" t="s">
        <v>974</v>
      </c>
      <c r="D15" s="184" t="s">
        <v>975</v>
      </c>
      <c r="E15" s="184" t="s">
        <v>906</v>
      </c>
      <c r="F15" s="184" t="s">
        <v>951</v>
      </c>
      <c r="G15" s="184" t="s">
        <v>952</v>
      </c>
      <c r="H15" s="184" t="s">
        <v>976</v>
      </c>
      <c r="I15" s="184" t="s">
        <v>882</v>
      </c>
      <c r="J15" s="184" t="s">
        <v>910</v>
      </c>
      <c r="K15" s="184" t="s">
        <v>977</v>
      </c>
      <c r="L15" s="184" t="s">
        <v>910</v>
      </c>
      <c r="M15" s="184" t="s">
        <v>951</v>
      </c>
      <c r="N15" s="184" t="s">
        <v>910</v>
      </c>
      <c r="O15" s="184" t="s">
        <v>910</v>
      </c>
      <c r="P15" s="184" t="s">
        <v>910</v>
      </c>
      <c r="Q15" s="184" t="s">
        <v>975</v>
      </c>
      <c r="R15" s="184" t="s">
        <v>910</v>
      </c>
      <c r="S15" s="184" t="s">
        <v>910</v>
      </c>
      <c r="T15" s="184" t="s">
        <v>910</v>
      </c>
    </row>
    <row r="16" spans="1:20" x14ac:dyDescent="0.25">
      <c r="A16" s="184" t="s">
        <v>978</v>
      </c>
      <c r="B16" s="184">
        <v>5000076155</v>
      </c>
      <c r="C16" s="184" t="s">
        <v>974</v>
      </c>
      <c r="D16" s="184" t="s">
        <v>975</v>
      </c>
      <c r="E16" s="184" t="s">
        <v>906</v>
      </c>
      <c r="F16" s="184" t="s">
        <v>979</v>
      </c>
      <c r="G16" s="184" t="s">
        <v>980</v>
      </c>
      <c r="H16" s="184" t="s">
        <v>910</v>
      </c>
      <c r="I16" s="184" t="s">
        <v>933</v>
      </c>
      <c r="J16" s="184" t="s">
        <v>981</v>
      </c>
      <c r="K16" s="185" t="s">
        <v>981</v>
      </c>
      <c r="L16" s="184" t="s">
        <v>979</v>
      </c>
      <c r="M16" s="184" t="s">
        <v>910</v>
      </c>
      <c r="N16" s="184" t="s">
        <v>910</v>
      </c>
      <c r="O16" s="184" t="s">
        <v>910</v>
      </c>
      <c r="P16" s="184" t="s">
        <v>910</v>
      </c>
      <c r="Q16" s="184" t="s">
        <v>975</v>
      </c>
      <c r="R16" s="184" t="s">
        <v>910</v>
      </c>
      <c r="S16" s="184" t="s">
        <v>910</v>
      </c>
      <c r="T16" s="184" t="s">
        <v>910</v>
      </c>
    </row>
    <row r="17" spans="1:20" x14ac:dyDescent="0.25">
      <c r="A17" s="184" t="s">
        <v>982</v>
      </c>
      <c r="B17" s="184">
        <v>5000076156</v>
      </c>
      <c r="C17" s="184" t="s">
        <v>983</v>
      </c>
      <c r="D17" s="184" t="s">
        <v>984</v>
      </c>
      <c r="E17" s="184" t="s">
        <v>906</v>
      </c>
      <c r="F17" s="184" t="s">
        <v>951</v>
      </c>
      <c r="G17" s="184" t="s">
        <v>952</v>
      </c>
      <c r="H17" s="184" t="s">
        <v>985</v>
      </c>
      <c r="I17" s="184" t="s">
        <v>882</v>
      </c>
      <c r="J17" s="184" t="s">
        <v>910</v>
      </c>
      <c r="K17" s="184" t="s">
        <v>986</v>
      </c>
      <c r="L17" s="184" t="s">
        <v>910</v>
      </c>
      <c r="M17" s="184" t="s">
        <v>951</v>
      </c>
      <c r="N17" s="184" t="s">
        <v>910</v>
      </c>
      <c r="O17" s="184" t="s">
        <v>910</v>
      </c>
      <c r="P17" s="184" t="s">
        <v>910</v>
      </c>
      <c r="Q17" s="184" t="s">
        <v>984</v>
      </c>
      <c r="R17" s="184" t="s">
        <v>910</v>
      </c>
      <c r="S17" s="184" t="s">
        <v>910</v>
      </c>
      <c r="T17" s="184" t="s">
        <v>910</v>
      </c>
    </row>
    <row r="18" spans="1:20" x14ac:dyDescent="0.25">
      <c r="A18" s="184" t="s">
        <v>987</v>
      </c>
      <c r="B18" s="184">
        <v>5000076157</v>
      </c>
      <c r="C18" s="184" t="s">
        <v>988</v>
      </c>
      <c r="D18" s="184" t="s">
        <v>989</v>
      </c>
      <c r="E18" s="184" t="s">
        <v>906</v>
      </c>
      <c r="F18" s="184" t="s">
        <v>990</v>
      </c>
      <c r="G18" s="184" t="s">
        <v>991</v>
      </c>
      <c r="H18" s="184" t="s">
        <v>992</v>
      </c>
      <c r="I18" s="184" t="s">
        <v>882</v>
      </c>
      <c r="J18" s="184" t="s">
        <v>910</v>
      </c>
      <c r="K18" s="184" t="s">
        <v>993</v>
      </c>
      <c r="L18" s="184" t="s">
        <v>910</v>
      </c>
      <c r="M18" s="184" t="s">
        <v>990</v>
      </c>
      <c r="N18" s="184" t="s">
        <v>910</v>
      </c>
      <c r="O18" s="184" t="s">
        <v>910</v>
      </c>
      <c r="P18" s="184" t="s">
        <v>910</v>
      </c>
      <c r="Q18" s="184" t="s">
        <v>989</v>
      </c>
      <c r="R18" s="184" t="s">
        <v>910</v>
      </c>
      <c r="S18" s="184" t="s">
        <v>910</v>
      </c>
      <c r="T18" s="184" t="s">
        <v>910</v>
      </c>
    </row>
    <row r="19" spans="1:20" x14ac:dyDescent="0.25">
      <c r="A19" s="184" t="s">
        <v>994</v>
      </c>
      <c r="B19" s="184">
        <v>5000076157</v>
      </c>
      <c r="C19" s="184" t="s">
        <v>988</v>
      </c>
      <c r="D19" s="184" t="s">
        <v>989</v>
      </c>
      <c r="E19" s="184" t="s">
        <v>906</v>
      </c>
      <c r="F19" s="184" t="s">
        <v>995</v>
      </c>
      <c r="G19" s="184" t="s">
        <v>996</v>
      </c>
      <c r="H19" s="184" t="s">
        <v>997</v>
      </c>
      <c r="I19" s="184" t="s">
        <v>938</v>
      </c>
      <c r="J19" s="184" t="s">
        <v>910</v>
      </c>
      <c r="K19" s="184" t="s">
        <v>998</v>
      </c>
      <c r="L19" s="184" t="s">
        <v>910</v>
      </c>
      <c r="M19" s="184" t="s">
        <v>995</v>
      </c>
      <c r="N19" s="184" t="s">
        <v>910</v>
      </c>
      <c r="O19" s="184" t="s">
        <v>910</v>
      </c>
      <c r="P19" s="184" t="s">
        <v>910</v>
      </c>
      <c r="Q19" s="184" t="s">
        <v>989</v>
      </c>
      <c r="R19" s="184" t="s">
        <v>910</v>
      </c>
      <c r="S19" s="184" t="s">
        <v>910</v>
      </c>
      <c r="T19" s="184" t="s">
        <v>910</v>
      </c>
    </row>
    <row r="20" spans="1:20" x14ac:dyDescent="0.25">
      <c r="A20" s="184" t="s">
        <v>999</v>
      </c>
      <c r="B20" s="184">
        <v>5000076159</v>
      </c>
      <c r="C20" s="184" t="s">
        <v>1000</v>
      </c>
      <c r="D20" s="184" t="s">
        <v>1001</v>
      </c>
      <c r="E20" s="184" t="s">
        <v>906</v>
      </c>
      <c r="F20" s="184" t="s">
        <v>1002</v>
      </c>
      <c r="G20" s="184" t="s">
        <v>1003</v>
      </c>
      <c r="H20" s="184" t="s">
        <v>1004</v>
      </c>
      <c r="I20" s="184" t="s">
        <v>882</v>
      </c>
      <c r="J20" s="184" t="s">
        <v>910</v>
      </c>
      <c r="K20" s="184" t="s">
        <v>1005</v>
      </c>
      <c r="L20" s="184" t="s">
        <v>910</v>
      </c>
      <c r="M20" s="184" t="s">
        <v>1002</v>
      </c>
      <c r="N20" s="184" t="s">
        <v>910</v>
      </c>
      <c r="O20" s="184" t="s">
        <v>910</v>
      </c>
      <c r="P20" s="184" t="s">
        <v>910</v>
      </c>
      <c r="Q20" s="184" t="s">
        <v>1001</v>
      </c>
      <c r="R20" s="184" t="s">
        <v>910</v>
      </c>
      <c r="S20" s="184" t="s">
        <v>910</v>
      </c>
      <c r="T20" s="184" t="s">
        <v>910</v>
      </c>
    </row>
    <row r="21" spans="1:20" x14ac:dyDescent="0.25">
      <c r="A21" s="184" t="s">
        <v>1006</v>
      </c>
      <c r="B21" s="184">
        <v>5000076159</v>
      </c>
      <c r="C21" s="184" t="s">
        <v>1000</v>
      </c>
      <c r="D21" s="184" t="s">
        <v>1001</v>
      </c>
      <c r="E21" s="184" t="s">
        <v>906</v>
      </c>
      <c r="F21" s="184" t="s">
        <v>1007</v>
      </c>
      <c r="G21" s="184" t="s">
        <v>1008</v>
      </c>
      <c r="H21" s="184" t="s">
        <v>1009</v>
      </c>
      <c r="I21" s="184" t="s">
        <v>933</v>
      </c>
      <c r="J21" s="184" t="s">
        <v>910</v>
      </c>
      <c r="K21" s="184" t="s">
        <v>1010</v>
      </c>
      <c r="L21" s="184" t="s">
        <v>910</v>
      </c>
      <c r="M21" s="184" t="s">
        <v>1007</v>
      </c>
      <c r="N21" s="184" t="s">
        <v>910</v>
      </c>
      <c r="O21" s="184" t="s">
        <v>910</v>
      </c>
      <c r="P21" s="184" t="s">
        <v>910</v>
      </c>
      <c r="Q21" s="184" t="s">
        <v>1001</v>
      </c>
      <c r="R21" s="184" t="s">
        <v>910</v>
      </c>
      <c r="S21" s="184" t="s">
        <v>910</v>
      </c>
      <c r="T21" s="184" t="s">
        <v>910</v>
      </c>
    </row>
    <row r="22" spans="1:20" x14ac:dyDescent="0.25">
      <c r="A22" s="184" t="s">
        <v>1011</v>
      </c>
      <c r="B22" s="184">
        <v>5000076161</v>
      </c>
      <c r="C22" s="184" t="s">
        <v>1012</v>
      </c>
      <c r="D22" s="184" t="s">
        <v>1013</v>
      </c>
      <c r="E22" s="184" t="s">
        <v>906</v>
      </c>
      <c r="F22" s="184" t="s">
        <v>1014</v>
      </c>
      <c r="G22" s="184" t="s">
        <v>1015</v>
      </c>
      <c r="H22" s="184" t="s">
        <v>910</v>
      </c>
      <c r="I22" s="184" t="s">
        <v>933</v>
      </c>
      <c r="J22" s="184" t="s">
        <v>1016</v>
      </c>
      <c r="K22" s="185" t="s">
        <v>1016</v>
      </c>
      <c r="L22" s="184" t="s">
        <v>1014</v>
      </c>
      <c r="M22" s="184" t="s">
        <v>910</v>
      </c>
      <c r="N22" s="184" t="s">
        <v>910</v>
      </c>
      <c r="O22" s="184" t="s">
        <v>910</v>
      </c>
      <c r="P22" s="184" t="s">
        <v>910</v>
      </c>
      <c r="Q22" s="184" t="s">
        <v>1013</v>
      </c>
      <c r="R22" s="184" t="s">
        <v>910</v>
      </c>
      <c r="S22" s="184" t="s">
        <v>910</v>
      </c>
      <c r="T22" s="184" t="s">
        <v>910</v>
      </c>
    </row>
    <row r="23" spans="1:20" x14ac:dyDescent="0.25">
      <c r="A23" s="184" t="s">
        <v>1017</v>
      </c>
      <c r="B23" s="184">
        <v>5000076161</v>
      </c>
      <c r="C23" s="184" t="s">
        <v>1012</v>
      </c>
      <c r="D23" s="184" t="s">
        <v>1013</v>
      </c>
      <c r="E23" s="184" t="s">
        <v>906</v>
      </c>
      <c r="F23" s="184" t="s">
        <v>1018</v>
      </c>
      <c r="G23" s="184" t="s">
        <v>1019</v>
      </c>
      <c r="H23" s="184" t="s">
        <v>1020</v>
      </c>
      <c r="I23" s="184" t="s">
        <v>882</v>
      </c>
      <c r="J23" s="184" t="s">
        <v>910</v>
      </c>
      <c r="K23" s="184" t="s">
        <v>1021</v>
      </c>
      <c r="L23" s="184" t="s">
        <v>910</v>
      </c>
      <c r="M23" s="184" t="s">
        <v>1018</v>
      </c>
      <c r="N23" s="184" t="s">
        <v>910</v>
      </c>
      <c r="O23" s="184" t="s">
        <v>910</v>
      </c>
      <c r="P23" s="184" t="s">
        <v>910</v>
      </c>
      <c r="Q23" s="184" t="s">
        <v>1013</v>
      </c>
      <c r="R23" s="184" t="s">
        <v>910</v>
      </c>
      <c r="S23" s="184" t="s">
        <v>910</v>
      </c>
      <c r="T23" s="184" t="s">
        <v>910</v>
      </c>
    </row>
    <row r="24" spans="1:20" x14ac:dyDescent="0.25">
      <c r="A24" s="184" t="s">
        <v>1022</v>
      </c>
      <c r="B24" s="184">
        <v>5000076162</v>
      </c>
      <c r="C24" s="184" t="s">
        <v>1023</v>
      </c>
      <c r="D24" s="184" t="s">
        <v>1024</v>
      </c>
      <c r="E24" s="184" t="s">
        <v>906</v>
      </c>
      <c r="F24" s="184" t="s">
        <v>1025</v>
      </c>
      <c r="G24" s="184" t="s">
        <v>1026</v>
      </c>
      <c r="H24" s="184" t="s">
        <v>1027</v>
      </c>
      <c r="I24" s="184" t="s">
        <v>882</v>
      </c>
      <c r="J24" s="184" t="s">
        <v>910</v>
      </c>
      <c r="K24" s="184" t="s">
        <v>1028</v>
      </c>
      <c r="L24" s="184" t="s">
        <v>910</v>
      </c>
      <c r="M24" s="184" t="s">
        <v>1025</v>
      </c>
      <c r="N24" s="184" t="s">
        <v>910</v>
      </c>
      <c r="O24" s="184" t="s">
        <v>910</v>
      </c>
      <c r="P24" s="184" t="s">
        <v>910</v>
      </c>
      <c r="Q24" s="184" t="s">
        <v>1024</v>
      </c>
      <c r="R24" s="184" t="s">
        <v>910</v>
      </c>
      <c r="S24" s="184" t="s">
        <v>910</v>
      </c>
      <c r="T24" s="184" t="s">
        <v>910</v>
      </c>
    </row>
    <row r="25" spans="1:20" x14ac:dyDescent="0.25">
      <c r="A25" s="184" t="s">
        <v>1029</v>
      </c>
      <c r="B25" s="184">
        <v>5000076162</v>
      </c>
      <c r="C25" s="184" t="s">
        <v>1023</v>
      </c>
      <c r="D25" s="184" t="s">
        <v>1024</v>
      </c>
      <c r="E25" s="184" t="s">
        <v>906</v>
      </c>
      <c r="F25" s="184" t="s">
        <v>1030</v>
      </c>
      <c r="G25" s="184" t="s">
        <v>1031</v>
      </c>
      <c r="H25" s="184" t="s">
        <v>1032</v>
      </c>
      <c r="I25" s="184" t="s">
        <v>933</v>
      </c>
      <c r="J25" s="184" t="s">
        <v>910</v>
      </c>
      <c r="K25" s="184" t="s">
        <v>1033</v>
      </c>
      <c r="L25" s="184" t="s">
        <v>910</v>
      </c>
      <c r="M25" s="184" t="s">
        <v>1030</v>
      </c>
      <c r="N25" s="184" t="s">
        <v>910</v>
      </c>
      <c r="O25" s="184" t="s">
        <v>910</v>
      </c>
      <c r="P25" s="184" t="s">
        <v>910</v>
      </c>
      <c r="Q25" s="184" t="s">
        <v>1024</v>
      </c>
      <c r="R25" s="184" t="s">
        <v>910</v>
      </c>
      <c r="S25" s="184" t="s">
        <v>910</v>
      </c>
      <c r="T25" s="184" t="s">
        <v>910</v>
      </c>
    </row>
    <row r="26" spans="1:20" x14ac:dyDescent="0.25">
      <c r="A26" s="184" t="s">
        <v>1034</v>
      </c>
      <c r="B26" s="184">
        <v>5000076162</v>
      </c>
      <c r="C26" s="184" t="s">
        <v>1023</v>
      </c>
      <c r="D26" s="184" t="s">
        <v>1024</v>
      </c>
      <c r="E26" s="184" t="s">
        <v>906</v>
      </c>
      <c r="F26" s="184" t="s">
        <v>1030</v>
      </c>
      <c r="G26" s="184" t="s">
        <v>1031</v>
      </c>
      <c r="H26" s="184" t="s">
        <v>1035</v>
      </c>
      <c r="I26" s="184" t="s">
        <v>1036</v>
      </c>
      <c r="J26" s="184" t="s">
        <v>910</v>
      </c>
      <c r="K26" s="184" t="s">
        <v>1037</v>
      </c>
      <c r="L26" s="184" t="s">
        <v>910</v>
      </c>
      <c r="M26" s="184" t="s">
        <v>1030</v>
      </c>
      <c r="N26" s="184" t="s">
        <v>910</v>
      </c>
      <c r="O26" s="184" t="s">
        <v>910</v>
      </c>
      <c r="P26" s="184" t="s">
        <v>910</v>
      </c>
      <c r="Q26" s="184" t="s">
        <v>1024</v>
      </c>
      <c r="R26" s="184" t="s">
        <v>910</v>
      </c>
      <c r="S26" s="184" t="s">
        <v>910</v>
      </c>
      <c r="T26" s="184" t="s">
        <v>910</v>
      </c>
    </row>
    <row r="27" spans="1:20" x14ac:dyDescent="0.25">
      <c r="A27" s="184" t="s">
        <v>1038</v>
      </c>
      <c r="B27" s="184">
        <v>5000076162</v>
      </c>
      <c r="C27" s="184" t="s">
        <v>1023</v>
      </c>
      <c r="D27" s="184" t="s">
        <v>1024</v>
      </c>
      <c r="E27" s="184" t="s">
        <v>906</v>
      </c>
      <c r="F27" s="184" t="s">
        <v>1030</v>
      </c>
      <c r="G27" s="184" t="s">
        <v>1031</v>
      </c>
      <c r="H27" s="184" t="s">
        <v>1039</v>
      </c>
      <c r="I27" s="184" t="s">
        <v>1040</v>
      </c>
      <c r="J27" s="184" t="s">
        <v>910</v>
      </c>
      <c r="K27" s="184" t="s">
        <v>1041</v>
      </c>
      <c r="L27" s="184" t="s">
        <v>910</v>
      </c>
      <c r="M27" s="184" t="s">
        <v>1030</v>
      </c>
      <c r="N27" s="184" t="s">
        <v>910</v>
      </c>
      <c r="O27" s="184" t="s">
        <v>910</v>
      </c>
      <c r="P27" s="184" t="s">
        <v>910</v>
      </c>
      <c r="Q27" s="184" t="s">
        <v>1024</v>
      </c>
      <c r="R27" s="184" t="s">
        <v>910</v>
      </c>
      <c r="S27" s="184" t="s">
        <v>910</v>
      </c>
      <c r="T27" s="184" t="s">
        <v>910</v>
      </c>
    </row>
    <row r="28" spans="1:20" x14ac:dyDescent="0.25">
      <c r="A28" s="184" t="s">
        <v>1042</v>
      </c>
      <c r="B28" s="184">
        <v>5000076162</v>
      </c>
      <c r="C28" s="184" t="s">
        <v>1023</v>
      </c>
      <c r="D28" s="184" t="s">
        <v>1024</v>
      </c>
      <c r="E28" s="184" t="s">
        <v>906</v>
      </c>
      <c r="F28" s="184" t="s">
        <v>1043</v>
      </c>
      <c r="G28" s="184" t="s">
        <v>1044</v>
      </c>
      <c r="H28" s="184" t="s">
        <v>1045</v>
      </c>
      <c r="I28" s="184" t="s">
        <v>929</v>
      </c>
      <c r="J28" s="184" t="s">
        <v>910</v>
      </c>
      <c r="K28" s="184" t="s">
        <v>1046</v>
      </c>
      <c r="L28" s="184" t="s">
        <v>910</v>
      </c>
      <c r="M28" s="184" t="s">
        <v>1043</v>
      </c>
      <c r="N28" s="184" t="s">
        <v>910</v>
      </c>
      <c r="O28" s="184" t="s">
        <v>910</v>
      </c>
      <c r="P28" s="184" t="s">
        <v>910</v>
      </c>
      <c r="Q28" s="184" t="s">
        <v>1024</v>
      </c>
      <c r="R28" s="184" t="s">
        <v>910</v>
      </c>
      <c r="S28" s="184" t="s">
        <v>910</v>
      </c>
      <c r="T28" s="184" t="s">
        <v>910</v>
      </c>
    </row>
    <row r="29" spans="1:20" x14ac:dyDescent="0.25">
      <c r="A29" s="184" t="s">
        <v>1047</v>
      </c>
      <c r="B29" s="184">
        <v>5000076163</v>
      </c>
      <c r="C29" s="184" t="s">
        <v>1048</v>
      </c>
      <c r="D29" s="184" t="s">
        <v>1049</v>
      </c>
      <c r="E29" s="184" t="s">
        <v>906</v>
      </c>
      <c r="F29" s="184" t="s">
        <v>1050</v>
      </c>
      <c r="G29" s="184" t="s">
        <v>1051</v>
      </c>
      <c r="H29" s="184" t="s">
        <v>1052</v>
      </c>
      <c r="I29" s="184" t="s">
        <v>882</v>
      </c>
      <c r="J29" s="184" t="s">
        <v>910</v>
      </c>
      <c r="K29" s="184" t="s">
        <v>1053</v>
      </c>
      <c r="L29" s="184" t="s">
        <v>910</v>
      </c>
      <c r="M29" s="184" t="s">
        <v>1050</v>
      </c>
      <c r="N29" s="184" t="s">
        <v>910</v>
      </c>
      <c r="O29" s="184" t="s">
        <v>910</v>
      </c>
      <c r="P29" s="184" t="s">
        <v>910</v>
      </c>
      <c r="Q29" s="184" t="s">
        <v>1049</v>
      </c>
      <c r="R29" s="184" t="s">
        <v>910</v>
      </c>
      <c r="S29" s="184" t="s">
        <v>910</v>
      </c>
      <c r="T29" s="184" t="s">
        <v>910</v>
      </c>
    </row>
    <row r="30" spans="1:20" x14ac:dyDescent="0.25">
      <c r="A30" s="184" t="s">
        <v>1054</v>
      </c>
      <c r="B30" s="184">
        <v>5000076163</v>
      </c>
      <c r="C30" s="184" t="s">
        <v>1048</v>
      </c>
      <c r="D30" s="184" t="s">
        <v>1049</v>
      </c>
      <c r="E30" s="184" t="s">
        <v>906</v>
      </c>
      <c r="F30" s="184" t="s">
        <v>1055</v>
      </c>
      <c r="G30" s="184" t="s">
        <v>1056</v>
      </c>
      <c r="H30" s="184" t="s">
        <v>1057</v>
      </c>
      <c r="I30" s="184" t="s">
        <v>933</v>
      </c>
      <c r="J30" s="184" t="s">
        <v>910</v>
      </c>
      <c r="K30" s="184" t="s">
        <v>1058</v>
      </c>
      <c r="L30" s="184" t="s">
        <v>910</v>
      </c>
      <c r="M30" s="184" t="s">
        <v>1055</v>
      </c>
      <c r="N30" s="184" t="s">
        <v>910</v>
      </c>
      <c r="O30" s="184" t="s">
        <v>910</v>
      </c>
      <c r="P30" s="184" t="s">
        <v>910</v>
      </c>
      <c r="Q30" s="184" t="s">
        <v>1049</v>
      </c>
      <c r="R30" s="184" t="s">
        <v>910</v>
      </c>
      <c r="S30" s="184" t="s">
        <v>910</v>
      </c>
      <c r="T30" s="184" t="s">
        <v>910</v>
      </c>
    </row>
    <row r="31" spans="1:20" x14ac:dyDescent="0.25">
      <c r="A31" s="184" t="s">
        <v>1059</v>
      </c>
      <c r="B31" s="184">
        <v>5000076168</v>
      </c>
      <c r="C31" s="184" t="s">
        <v>1060</v>
      </c>
      <c r="D31" s="184" t="s">
        <v>1061</v>
      </c>
      <c r="E31" s="184" t="s">
        <v>906</v>
      </c>
      <c r="F31" s="184" t="s">
        <v>1062</v>
      </c>
      <c r="G31" s="184" t="s">
        <v>1063</v>
      </c>
      <c r="H31" s="184" t="s">
        <v>1064</v>
      </c>
      <c r="I31" s="184" t="s">
        <v>882</v>
      </c>
      <c r="J31" s="184" t="s">
        <v>910</v>
      </c>
      <c r="K31" s="184" t="s">
        <v>1065</v>
      </c>
      <c r="L31" s="184" t="s">
        <v>910</v>
      </c>
      <c r="M31" s="184" t="s">
        <v>1062</v>
      </c>
      <c r="N31" s="184" t="s">
        <v>910</v>
      </c>
      <c r="O31" s="184" t="s">
        <v>910</v>
      </c>
      <c r="P31" s="184" t="s">
        <v>910</v>
      </c>
      <c r="Q31" s="184" t="s">
        <v>1061</v>
      </c>
      <c r="R31" s="184" t="s">
        <v>910</v>
      </c>
      <c r="S31" s="184" t="s">
        <v>910</v>
      </c>
      <c r="T31" s="184" t="s">
        <v>910</v>
      </c>
    </row>
    <row r="32" spans="1:20" x14ac:dyDescent="0.25">
      <c r="A32" s="184" t="s">
        <v>1066</v>
      </c>
      <c r="B32" s="184">
        <v>5000076171</v>
      </c>
      <c r="C32" s="184" t="s">
        <v>1067</v>
      </c>
      <c r="D32" s="184" t="s">
        <v>1068</v>
      </c>
      <c r="E32" s="184" t="s">
        <v>906</v>
      </c>
      <c r="F32" s="184" t="s">
        <v>1069</v>
      </c>
      <c r="G32" s="184" t="s">
        <v>1070</v>
      </c>
      <c r="H32" s="184" t="s">
        <v>1071</v>
      </c>
      <c r="I32" s="184" t="s">
        <v>882</v>
      </c>
      <c r="J32" s="184" t="s">
        <v>910</v>
      </c>
      <c r="K32" s="184" t="s">
        <v>1072</v>
      </c>
      <c r="L32" s="184" t="s">
        <v>910</v>
      </c>
      <c r="M32" s="184" t="s">
        <v>1069</v>
      </c>
      <c r="N32" s="184" t="s">
        <v>910</v>
      </c>
      <c r="O32" s="184" t="s">
        <v>910</v>
      </c>
      <c r="P32" s="184" t="s">
        <v>910</v>
      </c>
      <c r="Q32" s="184" t="s">
        <v>1068</v>
      </c>
      <c r="R32" s="184" t="s">
        <v>910</v>
      </c>
      <c r="S32" s="184" t="s">
        <v>910</v>
      </c>
      <c r="T32" s="184" t="s">
        <v>910</v>
      </c>
    </row>
    <row r="33" spans="1:20" x14ac:dyDescent="0.25">
      <c r="A33" s="184" t="s">
        <v>1073</v>
      </c>
      <c r="B33" s="184">
        <v>5000076171</v>
      </c>
      <c r="C33" s="184" t="s">
        <v>1067</v>
      </c>
      <c r="D33" s="184" t="s">
        <v>1068</v>
      </c>
      <c r="E33" s="184" t="s">
        <v>906</v>
      </c>
      <c r="F33" s="184" t="s">
        <v>1074</v>
      </c>
      <c r="G33" s="184" t="s">
        <v>1075</v>
      </c>
      <c r="H33" s="184" t="s">
        <v>1076</v>
      </c>
      <c r="I33" s="184" t="s">
        <v>933</v>
      </c>
      <c r="J33" s="184" t="s">
        <v>910</v>
      </c>
      <c r="K33" s="184" t="s">
        <v>1077</v>
      </c>
      <c r="L33" s="184" t="s">
        <v>910</v>
      </c>
      <c r="M33" s="184" t="s">
        <v>1074</v>
      </c>
      <c r="N33" s="184" t="s">
        <v>910</v>
      </c>
      <c r="O33" s="184" t="s">
        <v>910</v>
      </c>
      <c r="P33" s="184" t="s">
        <v>910</v>
      </c>
      <c r="Q33" s="184" t="s">
        <v>1068</v>
      </c>
      <c r="R33" s="184" t="s">
        <v>910</v>
      </c>
      <c r="S33" s="184" t="s">
        <v>910</v>
      </c>
      <c r="T33" s="184" t="s">
        <v>910</v>
      </c>
    </row>
    <row r="34" spans="1:20" x14ac:dyDescent="0.25">
      <c r="A34" s="184" t="s">
        <v>1078</v>
      </c>
      <c r="B34" s="184">
        <v>5000076172</v>
      </c>
      <c r="C34" s="184" t="s">
        <v>1079</v>
      </c>
      <c r="D34" s="184" t="s">
        <v>1080</v>
      </c>
      <c r="E34" s="184" t="s">
        <v>906</v>
      </c>
      <c r="F34" s="184" t="s">
        <v>1069</v>
      </c>
      <c r="G34" s="184" t="s">
        <v>1070</v>
      </c>
      <c r="H34" s="184" t="s">
        <v>1081</v>
      </c>
      <c r="I34" s="184" t="s">
        <v>882</v>
      </c>
      <c r="J34" s="184" t="s">
        <v>910</v>
      </c>
      <c r="K34" s="184" t="s">
        <v>1082</v>
      </c>
      <c r="L34" s="184" t="s">
        <v>910</v>
      </c>
      <c r="M34" s="184" t="s">
        <v>1069</v>
      </c>
      <c r="N34" s="184" t="s">
        <v>910</v>
      </c>
      <c r="O34" s="184" t="s">
        <v>910</v>
      </c>
      <c r="P34" s="184" t="s">
        <v>910</v>
      </c>
      <c r="Q34" s="184" t="s">
        <v>1080</v>
      </c>
      <c r="R34" s="184" t="s">
        <v>910</v>
      </c>
      <c r="S34" s="184" t="s">
        <v>910</v>
      </c>
      <c r="T34" s="184" t="s">
        <v>910</v>
      </c>
    </row>
    <row r="35" spans="1:20" x14ac:dyDescent="0.25">
      <c r="A35" s="184" t="s">
        <v>1083</v>
      </c>
      <c r="B35" s="184">
        <v>5000076172</v>
      </c>
      <c r="C35" s="184" t="s">
        <v>1079</v>
      </c>
      <c r="D35" s="184" t="s">
        <v>1080</v>
      </c>
      <c r="E35" s="184" t="s">
        <v>906</v>
      </c>
      <c r="F35" s="184" t="s">
        <v>1084</v>
      </c>
      <c r="G35" s="184" t="s">
        <v>1085</v>
      </c>
      <c r="H35" s="184" t="s">
        <v>1086</v>
      </c>
      <c r="I35" s="184" t="s">
        <v>933</v>
      </c>
      <c r="J35" s="184" t="s">
        <v>910</v>
      </c>
      <c r="K35" s="184" t="s">
        <v>1087</v>
      </c>
      <c r="L35" s="184" t="s">
        <v>910</v>
      </c>
      <c r="M35" s="184" t="s">
        <v>1084</v>
      </c>
      <c r="N35" s="184" t="s">
        <v>910</v>
      </c>
      <c r="O35" s="184" t="s">
        <v>910</v>
      </c>
      <c r="P35" s="184" t="s">
        <v>910</v>
      </c>
      <c r="Q35" s="184" t="s">
        <v>1080</v>
      </c>
      <c r="R35" s="184" t="s">
        <v>910</v>
      </c>
      <c r="S35" s="184" t="s">
        <v>910</v>
      </c>
      <c r="T35" s="184" t="s">
        <v>910</v>
      </c>
    </row>
    <row r="36" spans="1:20" x14ac:dyDescent="0.25">
      <c r="A36" s="184" t="s">
        <v>1088</v>
      </c>
      <c r="B36" s="184">
        <v>5000087640</v>
      </c>
      <c r="C36" s="184" t="s">
        <v>1089</v>
      </c>
      <c r="D36" s="184" t="s">
        <v>1090</v>
      </c>
      <c r="E36" s="184" t="s">
        <v>906</v>
      </c>
      <c r="F36" s="184" t="s">
        <v>1091</v>
      </c>
      <c r="G36" s="184" t="s">
        <v>1092</v>
      </c>
      <c r="H36" s="184" t="s">
        <v>1093</v>
      </c>
      <c r="I36" s="184" t="s">
        <v>882</v>
      </c>
      <c r="J36" s="184" t="s">
        <v>910</v>
      </c>
      <c r="K36" s="184" t="s">
        <v>1094</v>
      </c>
      <c r="L36" s="184" t="s">
        <v>910</v>
      </c>
      <c r="M36" s="184" t="s">
        <v>1091</v>
      </c>
      <c r="N36" s="184" t="s">
        <v>910</v>
      </c>
      <c r="O36" s="184" t="s">
        <v>910</v>
      </c>
      <c r="P36" s="184" t="s">
        <v>910</v>
      </c>
      <c r="Q36" s="184" t="s">
        <v>1090</v>
      </c>
      <c r="R36" s="184" t="s">
        <v>910</v>
      </c>
      <c r="S36" s="184" t="s">
        <v>910</v>
      </c>
      <c r="T36" s="184" t="s">
        <v>910</v>
      </c>
    </row>
    <row r="37" spans="1:20" x14ac:dyDescent="0.25">
      <c r="A37" s="184" t="s">
        <v>1095</v>
      </c>
      <c r="B37" s="184">
        <v>5000087640</v>
      </c>
      <c r="C37" s="184" t="s">
        <v>1089</v>
      </c>
      <c r="D37" s="184" t="s">
        <v>1090</v>
      </c>
      <c r="E37" s="184" t="s">
        <v>906</v>
      </c>
      <c r="F37" s="184" t="s">
        <v>915</v>
      </c>
      <c r="G37" s="184" t="s">
        <v>916</v>
      </c>
      <c r="H37" s="184" t="s">
        <v>1096</v>
      </c>
      <c r="I37" s="184" t="s">
        <v>1097</v>
      </c>
      <c r="J37" s="184" t="s">
        <v>910</v>
      </c>
      <c r="K37" s="184" t="s">
        <v>1098</v>
      </c>
      <c r="L37" s="184" t="s">
        <v>910</v>
      </c>
      <c r="M37" s="184" t="s">
        <v>915</v>
      </c>
      <c r="N37" s="184" t="s">
        <v>910</v>
      </c>
      <c r="O37" s="184" t="s">
        <v>910</v>
      </c>
      <c r="P37" s="184" t="s">
        <v>910</v>
      </c>
      <c r="Q37" s="184" t="s">
        <v>1090</v>
      </c>
      <c r="R37" s="184" t="s">
        <v>910</v>
      </c>
      <c r="S37" s="184" t="s">
        <v>910</v>
      </c>
      <c r="T37" s="184" t="s">
        <v>910</v>
      </c>
    </row>
    <row r="38" spans="1:20" x14ac:dyDescent="0.25">
      <c r="A38" s="184" t="s">
        <v>1088</v>
      </c>
      <c r="B38" s="184">
        <v>5000087640</v>
      </c>
      <c r="C38" s="184" t="s">
        <v>1089</v>
      </c>
      <c r="D38" s="184" t="s">
        <v>1090</v>
      </c>
      <c r="E38" s="184" t="s">
        <v>906</v>
      </c>
      <c r="F38" s="184" t="s">
        <v>1091</v>
      </c>
      <c r="G38" s="184" t="s">
        <v>1092</v>
      </c>
      <c r="H38" s="184" t="s">
        <v>1099</v>
      </c>
      <c r="I38" s="184" t="s">
        <v>1036</v>
      </c>
      <c r="J38" s="184" t="s">
        <v>910</v>
      </c>
      <c r="K38" s="184" t="s">
        <v>1094</v>
      </c>
      <c r="L38" s="184" t="s">
        <v>910</v>
      </c>
      <c r="M38" s="184" t="s">
        <v>1091</v>
      </c>
      <c r="N38" s="184" t="s">
        <v>910</v>
      </c>
      <c r="O38" s="184" t="s">
        <v>910</v>
      </c>
      <c r="P38" s="184" t="s">
        <v>910</v>
      </c>
      <c r="Q38" s="184" t="s">
        <v>1090</v>
      </c>
      <c r="R38" s="184" t="s">
        <v>910</v>
      </c>
      <c r="S38" s="184" t="s">
        <v>910</v>
      </c>
      <c r="T38" s="184" t="s">
        <v>910</v>
      </c>
    </row>
    <row r="39" spans="1:20" x14ac:dyDescent="0.25">
      <c r="A39" s="184" t="s">
        <v>1100</v>
      </c>
      <c r="B39" s="184">
        <v>5000087640</v>
      </c>
      <c r="C39" s="184" t="s">
        <v>1089</v>
      </c>
      <c r="D39" s="184" t="s">
        <v>1090</v>
      </c>
      <c r="E39" s="184" t="s">
        <v>906</v>
      </c>
      <c r="F39" s="184" t="s">
        <v>1101</v>
      </c>
      <c r="G39" s="184" t="s">
        <v>1102</v>
      </c>
      <c r="H39" s="184" t="s">
        <v>1103</v>
      </c>
      <c r="I39" s="184" t="s">
        <v>933</v>
      </c>
      <c r="J39" s="184" t="s">
        <v>910</v>
      </c>
      <c r="K39" s="185" t="s">
        <v>910</v>
      </c>
      <c r="L39" s="184" t="s">
        <v>910</v>
      </c>
      <c r="M39" s="184" t="s">
        <v>910</v>
      </c>
      <c r="N39" s="184" t="s">
        <v>910</v>
      </c>
      <c r="O39" s="184" t="s">
        <v>910</v>
      </c>
      <c r="P39" s="184" t="s">
        <v>910</v>
      </c>
      <c r="Q39" s="184" t="s">
        <v>1090</v>
      </c>
      <c r="R39" s="184" t="s">
        <v>910</v>
      </c>
      <c r="S39" s="184" t="s">
        <v>910</v>
      </c>
      <c r="T39" s="184" t="s">
        <v>910</v>
      </c>
    </row>
    <row r="40" spans="1:20" x14ac:dyDescent="0.25">
      <c r="A40" s="184" t="s">
        <v>1104</v>
      </c>
      <c r="B40" s="184">
        <v>5000087640</v>
      </c>
      <c r="C40" s="184" t="s">
        <v>1089</v>
      </c>
      <c r="D40" s="184" t="s">
        <v>1090</v>
      </c>
      <c r="E40" s="184" t="s">
        <v>906</v>
      </c>
      <c r="F40" s="184" t="s">
        <v>1105</v>
      </c>
      <c r="G40" s="184" t="s">
        <v>1106</v>
      </c>
      <c r="H40" s="184" t="s">
        <v>1107</v>
      </c>
      <c r="I40" s="184" t="s">
        <v>929</v>
      </c>
      <c r="J40" s="184" t="s">
        <v>910</v>
      </c>
      <c r="K40" s="184" t="s">
        <v>1108</v>
      </c>
      <c r="L40" s="184" t="s">
        <v>910</v>
      </c>
      <c r="M40" s="184" t="s">
        <v>1105</v>
      </c>
      <c r="N40" s="184" t="s">
        <v>910</v>
      </c>
      <c r="O40" s="184" t="s">
        <v>910</v>
      </c>
      <c r="P40" s="184" t="s">
        <v>910</v>
      </c>
      <c r="Q40" s="184" t="s">
        <v>1090</v>
      </c>
      <c r="R40" s="184" t="s">
        <v>910</v>
      </c>
      <c r="S40" s="184" t="s">
        <v>910</v>
      </c>
      <c r="T40" s="184" t="s">
        <v>910</v>
      </c>
    </row>
    <row r="41" spans="1:20" x14ac:dyDescent="0.25">
      <c r="A41" s="184" t="s">
        <v>1100</v>
      </c>
      <c r="B41" s="184">
        <v>5000087640</v>
      </c>
      <c r="C41" s="184" t="s">
        <v>1089</v>
      </c>
      <c r="D41" s="184" t="s">
        <v>1090</v>
      </c>
      <c r="E41" s="184" t="s">
        <v>906</v>
      </c>
      <c r="F41" s="184" t="s">
        <v>1101</v>
      </c>
      <c r="G41" s="184" t="s">
        <v>1102</v>
      </c>
      <c r="H41" s="184" t="s">
        <v>1109</v>
      </c>
      <c r="I41" s="184" t="s">
        <v>1040</v>
      </c>
      <c r="J41" s="184" t="s">
        <v>910</v>
      </c>
      <c r="K41" s="185" t="s">
        <v>910</v>
      </c>
      <c r="L41" s="184" t="s">
        <v>910</v>
      </c>
      <c r="M41" s="184" t="s">
        <v>910</v>
      </c>
      <c r="N41" s="184" t="s">
        <v>910</v>
      </c>
      <c r="O41" s="184" t="s">
        <v>910</v>
      </c>
      <c r="P41" s="184" t="s">
        <v>910</v>
      </c>
      <c r="Q41" s="184" t="s">
        <v>1090</v>
      </c>
      <c r="R41" s="184" t="s">
        <v>910</v>
      </c>
      <c r="S41" s="184" t="s">
        <v>910</v>
      </c>
      <c r="T41" s="184" t="s">
        <v>910</v>
      </c>
    </row>
    <row r="42" spans="1:20" x14ac:dyDescent="0.25">
      <c r="A42" s="184" t="s">
        <v>1110</v>
      </c>
      <c r="B42" s="184">
        <v>5000087641</v>
      </c>
      <c r="C42" s="184" t="s">
        <v>1111</v>
      </c>
      <c r="D42" s="184" t="s">
        <v>1112</v>
      </c>
      <c r="E42" s="184" t="s">
        <v>906</v>
      </c>
      <c r="F42" s="184" t="s">
        <v>1113</v>
      </c>
      <c r="G42" s="184" t="s">
        <v>1114</v>
      </c>
      <c r="H42" s="184" t="s">
        <v>1115</v>
      </c>
      <c r="I42" s="184" t="s">
        <v>882</v>
      </c>
      <c r="J42" s="184" t="s">
        <v>910</v>
      </c>
      <c r="K42" s="184" t="s">
        <v>1116</v>
      </c>
      <c r="L42" s="184" t="s">
        <v>910</v>
      </c>
      <c r="M42" s="184" t="s">
        <v>1113</v>
      </c>
      <c r="N42" s="184" t="s">
        <v>910</v>
      </c>
      <c r="O42" s="184" t="s">
        <v>910</v>
      </c>
      <c r="P42" s="184" t="s">
        <v>910</v>
      </c>
      <c r="Q42" s="184" t="s">
        <v>1112</v>
      </c>
      <c r="R42" s="184" t="s">
        <v>910</v>
      </c>
      <c r="S42" s="184" t="s">
        <v>910</v>
      </c>
      <c r="T42" s="184" t="s">
        <v>910</v>
      </c>
    </row>
    <row r="43" spans="1:20" x14ac:dyDescent="0.25">
      <c r="A43" s="184" t="s">
        <v>1117</v>
      </c>
      <c r="B43" s="184">
        <v>5000087641</v>
      </c>
      <c r="C43" s="184" t="s">
        <v>1111</v>
      </c>
      <c r="D43" s="184" t="s">
        <v>1112</v>
      </c>
      <c r="E43" s="184" t="s">
        <v>906</v>
      </c>
      <c r="F43" s="184" t="s">
        <v>1118</v>
      </c>
      <c r="G43" s="184" t="s">
        <v>1119</v>
      </c>
      <c r="H43" s="184" t="s">
        <v>1120</v>
      </c>
      <c r="I43" s="184" t="s">
        <v>933</v>
      </c>
      <c r="J43" s="184" t="s">
        <v>910</v>
      </c>
      <c r="K43" s="184" t="s">
        <v>1121</v>
      </c>
      <c r="L43" s="184" t="s">
        <v>910</v>
      </c>
      <c r="M43" s="184" t="s">
        <v>1118</v>
      </c>
      <c r="N43" s="184" t="s">
        <v>910</v>
      </c>
      <c r="O43" s="184" t="s">
        <v>910</v>
      </c>
      <c r="P43" s="184" t="s">
        <v>910</v>
      </c>
      <c r="Q43" s="184" t="s">
        <v>1112</v>
      </c>
      <c r="R43" s="184" t="s">
        <v>910</v>
      </c>
      <c r="S43" s="184" t="s">
        <v>910</v>
      </c>
      <c r="T43" s="184" t="s">
        <v>910</v>
      </c>
    </row>
    <row r="44" spans="1:20" x14ac:dyDescent="0.25">
      <c r="A44" s="184" t="s">
        <v>1122</v>
      </c>
      <c r="B44" s="184">
        <v>5000087643</v>
      </c>
      <c r="C44" s="184" t="s">
        <v>1123</v>
      </c>
      <c r="D44" s="184" t="s">
        <v>1124</v>
      </c>
      <c r="E44" s="184" t="s">
        <v>906</v>
      </c>
      <c r="F44" s="184" t="s">
        <v>915</v>
      </c>
      <c r="G44" s="184" t="s">
        <v>916</v>
      </c>
      <c r="H44" s="184" t="s">
        <v>1125</v>
      </c>
      <c r="I44" s="184" t="s">
        <v>882</v>
      </c>
      <c r="J44" s="184" t="s">
        <v>910</v>
      </c>
      <c r="K44" s="184" t="s">
        <v>1126</v>
      </c>
      <c r="L44" s="184" t="s">
        <v>910</v>
      </c>
      <c r="M44" s="184" t="s">
        <v>915</v>
      </c>
      <c r="N44" s="184" t="s">
        <v>910</v>
      </c>
      <c r="O44" s="184" t="s">
        <v>910</v>
      </c>
      <c r="P44" s="184" t="s">
        <v>910</v>
      </c>
      <c r="Q44" s="184" t="s">
        <v>1124</v>
      </c>
      <c r="R44" s="184" t="s">
        <v>910</v>
      </c>
      <c r="S44" s="184" t="s">
        <v>910</v>
      </c>
      <c r="T44" s="184" t="s">
        <v>910</v>
      </c>
    </row>
    <row r="45" spans="1:20" x14ac:dyDescent="0.25">
      <c r="A45" s="184" t="s">
        <v>1127</v>
      </c>
      <c r="B45" s="184">
        <v>5000087643</v>
      </c>
      <c r="C45" s="184" t="s">
        <v>1123</v>
      </c>
      <c r="D45" s="184" t="s">
        <v>1124</v>
      </c>
      <c r="E45" s="184" t="s">
        <v>906</v>
      </c>
      <c r="F45" s="184" t="s">
        <v>915</v>
      </c>
      <c r="G45" s="184" t="s">
        <v>916</v>
      </c>
      <c r="H45" s="184" t="s">
        <v>1096</v>
      </c>
      <c r="I45" s="184" t="s">
        <v>1036</v>
      </c>
      <c r="J45" s="184" t="s">
        <v>910</v>
      </c>
      <c r="K45" s="184" t="s">
        <v>1098</v>
      </c>
      <c r="L45" s="184" t="s">
        <v>910</v>
      </c>
      <c r="M45" s="184" t="s">
        <v>915</v>
      </c>
      <c r="N45" s="184" t="s">
        <v>910</v>
      </c>
      <c r="O45" s="184" t="s">
        <v>910</v>
      </c>
      <c r="P45" s="184" t="s">
        <v>910</v>
      </c>
      <c r="Q45" s="184" t="s">
        <v>1124</v>
      </c>
      <c r="R45" s="184" t="s">
        <v>910</v>
      </c>
      <c r="S45" s="184" t="s">
        <v>910</v>
      </c>
      <c r="T45" s="184" t="s">
        <v>910</v>
      </c>
    </row>
    <row r="46" spans="1:20" x14ac:dyDescent="0.25">
      <c r="A46" s="184" t="s">
        <v>1128</v>
      </c>
      <c r="B46" s="184">
        <v>5000087643</v>
      </c>
      <c r="C46" s="184" t="s">
        <v>1123</v>
      </c>
      <c r="D46" s="184" t="s">
        <v>1124</v>
      </c>
      <c r="E46" s="184" t="s">
        <v>906</v>
      </c>
      <c r="F46" s="184" t="s">
        <v>1091</v>
      </c>
      <c r="G46" s="184" t="s">
        <v>1092</v>
      </c>
      <c r="H46" s="184" t="s">
        <v>1129</v>
      </c>
      <c r="I46" s="184" t="s">
        <v>933</v>
      </c>
      <c r="J46" s="184" t="s">
        <v>910</v>
      </c>
      <c r="K46" s="184" t="s">
        <v>1130</v>
      </c>
      <c r="L46" s="184" t="s">
        <v>910</v>
      </c>
      <c r="M46" s="184" t="s">
        <v>1091</v>
      </c>
      <c r="N46" s="184" t="s">
        <v>910</v>
      </c>
      <c r="O46" s="184" t="s">
        <v>910</v>
      </c>
      <c r="P46" s="184" t="s">
        <v>910</v>
      </c>
      <c r="Q46" s="184" t="s">
        <v>1124</v>
      </c>
      <c r="R46" s="184" t="s">
        <v>910</v>
      </c>
      <c r="S46" s="184" t="s">
        <v>910</v>
      </c>
      <c r="T46" s="184" t="s">
        <v>910</v>
      </c>
    </row>
    <row r="47" spans="1:20" x14ac:dyDescent="0.25">
      <c r="A47" s="184" t="s">
        <v>1131</v>
      </c>
      <c r="B47" s="184">
        <v>5000087643</v>
      </c>
      <c r="C47" s="184" t="s">
        <v>1123</v>
      </c>
      <c r="D47" s="184" t="s">
        <v>1124</v>
      </c>
      <c r="E47" s="184" t="s">
        <v>906</v>
      </c>
      <c r="F47" s="184" t="s">
        <v>1132</v>
      </c>
      <c r="G47" s="184" t="s">
        <v>1133</v>
      </c>
      <c r="H47" s="184" t="s">
        <v>1134</v>
      </c>
      <c r="I47" s="184" t="s">
        <v>929</v>
      </c>
      <c r="J47" s="184" t="s">
        <v>910</v>
      </c>
      <c r="K47" s="184" t="s">
        <v>1135</v>
      </c>
      <c r="L47" s="184" t="s">
        <v>910</v>
      </c>
      <c r="M47" s="184" t="s">
        <v>1132</v>
      </c>
      <c r="N47" s="184" t="s">
        <v>910</v>
      </c>
      <c r="O47" s="184" t="s">
        <v>910</v>
      </c>
      <c r="P47" s="184" t="s">
        <v>910</v>
      </c>
      <c r="Q47" s="184" t="s">
        <v>1124</v>
      </c>
      <c r="R47" s="184" t="s">
        <v>910</v>
      </c>
      <c r="S47" s="184" t="s">
        <v>910</v>
      </c>
      <c r="T47" s="184" t="s">
        <v>910</v>
      </c>
    </row>
    <row r="48" spans="1:20" x14ac:dyDescent="0.25">
      <c r="A48" s="184" t="s">
        <v>1136</v>
      </c>
      <c r="B48" s="184">
        <v>5000087643</v>
      </c>
      <c r="C48" s="184" t="s">
        <v>1123</v>
      </c>
      <c r="D48" s="184" t="s">
        <v>1124</v>
      </c>
      <c r="E48" s="184" t="s">
        <v>906</v>
      </c>
      <c r="F48" s="184" t="s">
        <v>1091</v>
      </c>
      <c r="G48" s="184" t="s">
        <v>1092</v>
      </c>
      <c r="H48" s="184" t="s">
        <v>1137</v>
      </c>
      <c r="I48" s="184" t="s">
        <v>1040</v>
      </c>
      <c r="J48" s="184" t="s">
        <v>910</v>
      </c>
      <c r="K48" s="184" t="s">
        <v>1138</v>
      </c>
      <c r="L48" s="184" t="s">
        <v>910</v>
      </c>
      <c r="M48" s="184" t="s">
        <v>1091</v>
      </c>
      <c r="N48" s="184" t="s">
        <v>910</v>
      </c>
      <c r="O48" s="184" t="s">
        <v>910</v>
      </c>
      <c r="P48" s="184" t="s">
        <v>910</v>
      </c>
      <c r="Q48" s="184" t="s">
        <v>1124</v>
      </c>
      <c r="R48" s="184" t="s">
        <v>910</v>
      </c>
      <c r="S48" s="184" t="s">
        <v>910</v>
      </c>
      <c r="T48" s="184" t="s">
        <v>910</v>
      </c>
    </row>
    <row r="49" spans="1:20" x14ac:dyDescent="0.25">
      <c r="A49" s="184" t="s">
        <v>1139</v>
      </c>
      <c r="B49" s="184">
        <v>5000087643</v>
      </c>
      <c r="C49" s="184" t="s">
        <v>1123</v>
      </c>
      <c r="D49" s="184" t="s">
        <v>1124</v>
      </c>
      <c r="E49" s="184" t="s">
        <v>906</v>
      </c>
      <c r="F49" s="184" t="s">
        <v>1091</v>
      </c>
      <c r="G49" s="184" t="s">
        <v>1092</v>
      </c>
      <c r="H49" s="184" t="s">
        <v>910</v>
      </c>
      <c r="I49" s="184" t="s">
        <v>1097</v>
      </c>
      <c r="J49" s="184" t="s">
        <v>1140</v>
      </c>
      <c r="K49" s="185" t="s">
        <v>1140</v>
      </c>
      <c r="L49" s="184" t="s">
        <v>1091</v>
      </c>
      <c r="M49" s="184" t="s">
        <v>910</v>
      </c>
      <c r="N49" s="184" t="s">
        <v>910</v>
      </c>
      <c r="O49" s="184" t="s">
        <v>910</v>
      </c>
      <c r="P49" s="184" t="s">
        <v>910</v>
      </c>
      <c r="Q49" s="184" t="s">
        <v>1124</v>
      </c>
      <c r="R49" s="184" t="s">
        <v>910</v>
      </c>
      <c r="S49" s="184" t="s">
        <v>910</v>
      </c>
      <c r="T49" s="184" t="s">
        <v>910</v>
      </c>
    </row>
    <row r="50" spans="1:20" x14ac:dyDescent="0.25">
      <c r="A50" s="184" t="s">
        <v>1141</v>
      </c>
      <c r="B50" s="184">
        <v>5000087646</v>
      </c>
      <c r="C50" s="184" t="s">
        <v>1142</v>
      </c>
      <c r="D50" s="184" t="s">
        <v>1143</v>
      </c>
      <c r="E50" s="184" t="s">
        <v>906</v>
      </c>
      <c r="F50" s="184" t="s">
        <v>915</v>
      </c>
      <c r="G50" s="184" t="s">
        <v>916</v>
      </c>
      <c r="H50" s="184" t="s">
        <v>1144</v>
      </c>
      <c r="I50" s="184" t="s">
        <v>882</v>
      </c>
      <c r="J50" s="184" t="s">
        <v>910</v>
      </c>
      <c r="K50" s="184" t="s">
        <v>1145</v>
      </c>
      <c r="L50" s="184" t="s">
        <v>910</v>
      </c>
      <c r="M50" s="184" t="s">
        <v>915</v>
      </c>
      <c r="N50" s="184" t="s">
        <v>910</v>
      </c>
      <c r="O50" s="184" t="s">
        <v>910</v>
      </c>
      <c r="P50" s="184" t="s">
        <v>910</v>
      </c>
      <c r="Q50" s="184" t="s">
        <v>1143</v>
      </c>
      <c r="R50" s="184" t="s">
        <v>910</v>
      </c>
      <c r="S50" s="184" t="s">
        <v>910</v>
      </c>
      <c r="T50" s="184" t="s">
        <v>910</v>
      </c>
    </row>
    <row r="51" spans="1:20" x14ac:dyDescent="0.25">
      <c r="A51" s="184" t="s">
        <v>1146</v>
      </c>
      <c r="B51" s="184">
        <v>5000087646</v>
      </c>
      <c r="C51" s="184" t="s">
        <v>1142</v>
      </c>
      <c r="D51" s="184" t="s">
        <v>1143</v>
      </c>
      <c r="E51" s="184" t="s">
        <v>906</v>
      </c>
      <c r="F51" s="184" t="s">
        <v>1147</v>
      </c>
      <c r="G51" s="184" t="s">
        <v>1148</v>
      </c>
      <c r="H51" s="184" t="s">
        <v>1149</v>
      </c>
      <c r="I51" s="184" t="s">
        <v>1097</v>
      </c>
      <c r="J51" s="184" t="s">
        <v>910</v>
      </c>
      <c r="K51" s="184" t="s">
        <v>1150</v>
      </c>
      <c r="L51" s="184" t="s">
        <v>910</v>
      </c>
      <c r="M51" s="184" t="s">
        <v>1147</v>
      </c>
      <c r="N51" s="184" t="s">
        <v>910</v>
      </c>
      <c r="O51" s="184" t="s">
        <v>910</v>
      </c>
      <c r="P51" s="184" t="s">
        <v>910</v>
      </c>
      <c r="Q51" s="184" t="s">
        <v>1143</v>
      </c>
      <c r="R51" s="184" t="s">
        <v>910</v>
      </c>
      <c r="S51" s="184" t="s">
        <v>910</v>
      </c>
      <c r="T51" s="184" t="s">
        <v>910</v>
      </c>
    </row>
    <row r="52" spans="1:20" x14ac:dyDescent="0.25">
      <c r="A52" s="184" t="s">
        <v>1151</v>
      </c>
      <c r="B52" s="184">
        <v>5000087646</v>
      </c>
      <c r="C52" s="184" t="s">
        <v>1142</v>
      </c>
      <c r="D52" s="184" t="s">
        <v>1143</v>
      </c>
      <c r="E52" s="184" t="s">
        <v>906</v>
      </c>
      <c r="F52" s="184" t="s">
        <v>1147</v>
      </c>
      <c r="G52" s="184" t="s">
        <v>1148</v>
      </c>
      <c r="H52" s="184" t="s">
        <v>1152</v>
      </c>
      <c r="I52" s="184" t="s">
        <v>1153</v>
      </c>
      <c r="J52" s="184" t="s">
        <v>910</v>
      </c>
      <c r="K52" s="184" t="s">
        <v>1154</v>
      </c>
      <c r="L52" s="184" t="s">
        <v>910</v>
      </c>
      <c r="M52" s="184" t="s">
        <v>1147</v>
      </c>
      <c r="N52" s="184" t="s">
        <v>910</v>
      </c>
      <c r="O52" s="184" t="s">
        <v>910</v>
      </c>
      <c r="P52" s="184" t="s">
        <v>910</v>
      </c>
      <c r="Q52" s="184" t="s">
        <v>1143</v>
      </c>
      <c r="R52" s="184" t="s">
        <v>910</v>
      </c>
      <c r="S52" s="184" t="s">
        <v>910</v>
      </c>
      <c r="T52" s="184" t="s">
        <v>910</v>
      </c>
    </row>
    <row r="53" spans="1:20" x14ac:dyDescent="0.25">
      <c r="A53" s="184" t="s">
        <v>1155</v>
      </c>
      <c r="B53" s="184">
        <v>5000087646</v>
      </c>
      <c r="C53" s="184" t="s">
        <v>1142</v>
      </c>
      <c r="D53" s="184" t="s">
        <v>1143</v>
      </c>
      <c r="E53" s="184" t="s">
        <v>906</v>
      </c>
      <c r="F53" s="184" t="s">
        <v>1156</v>
      </c>
      <c r="G53" s="184" t="s">
        <v>1157</v>
      </c>
      <c r="H53" s="184" t="s">
        <v>1158</v>
      </c>
      <c r="I53" s="184" t="s">
        <v>929</v>
      </c>
      <c r="J53" s="184" t="s">
        <v>910</v>
      </c>
      <c r="K53" s="184" t="s">
        <v>1159</v>
      </c>
      <c r="L53" s="184" t="s">
        <v>910</v>
      </c>
      <c r="M53" s="184" t="s">
        <v>1156</v>
      </c>
      <c r="N53" s="184" t="s">
        <v>910</v>
      </c>
      <c r="O53" s="184" t="s">
        <v>910</v>
      </c>
      <c r="P53" s="184" t="s">
        <v>910</v>
      </c>
      <c r="Q53" s="184" t="s">
        <v>1143</v>
      </c>
      <c r="R53" s="184" t="s">
        <v>910</v>
      </c>
      <c r="S53" s="184" t="s">
        <v>910</v>
      </c>
      <c r="T53" s="184" t="s">
        <v>910</v>
      </c>
    </row>
    <row r="54" spans="1:20" x14ac:dyDescent="0.25">
      <c r="A54" s="184" t="s">
        <v>1160</v>
      </c>
      <c r="B54" s="184">
        <v>5000087646</v>
      </c>
      <c r="C54" s="184" t="s">
        <v>1142</v>
      </c>
      <c r="D54" s="184" t="s">
        <v>1143</v>
      </c>
      <c r="E54" s="184" t="s">
        <v>906</v>
      </c>
      <c r="F54" s="184" t="s">
        <v>1161</v>
      </c>
      <c r="G54" s="184" t="s">
        <v>1162</v>
      </c>
      <c r="H54" s="184" t="s">
        <v>1163</v>
      </c>
      <c r="I54" s="184" t="s">
        <v>933</v>
      </c>
      <c r="J54" s="184" t="s">
        <v>910</v>
      </c>
      <c r="K54" s="184" t="s">
        <v>1164</v>
      </c>
      <c r="L54" s="184" t="s">
        <v>910</v>
      </c>
      <c r="M54" s="184" t="s">
        <v>1161</v>
      </c>
      <c r="N54" s="184" t="s">
        <v>910</v>
      </c>
      <c r="O54" s="184" t="s">
        <v>910</v>
      </c>
      <c r="P54" s="184" t="s">
        <v>910</v>
      </c>
      <c r="Q54" s="184" t="s">
        <v>1143</v>
      </c>
      <c r="R54" s="184" t="s">
        <v>910</v>
      </c>
      <c r="S54" s="184" t="s">
        <v>910</v>
      </c>
      <c r="T54" s="184" t="s">
        <v>910</v>
      </c>
    </row>
    <row r="55" spans="1:20" x14ac:dyDescent="0.25">
      <c r="A55" s="184" t="s">
        <v>1160</v>
      </c>
      <c r="B55" s="184">
        <v>5000087646</v>
      </c>
      <c r="C55" s="184" t="s">
        <v>1142</v>
      </c>
      <c r="D55" s="184" t="s">
        <v>1143</v>
      </c>
      <c r="E55" s="184" t="s">
        <v>906</v>
      </c>
      <c r="F55" s="184" t="s">
        <v>1161</v>
      </c>
      <c r="G55" s="184" t="s">
        <v>1162</v>
      </c>
      <c r="H55" s="184" t="s">
        <v>1149</v>
      </c>
      <c r="I55" s="184" t="s">
        <v>1036</v>
      </c>
      <c r="J55" s="184" t="s">
        <v>910</v>
      </c>
      <c r="K55" s="184" t="s">
        <v>1164</v>
      </c>
      <c r="L55" s="184" t="s">
        <v>910</v>
      </c>
      <c r="M55" s="184" t="s">
        <v>1161</v>
      </c>
      <c r="N55" s="184" t="s">
        <v>910</v>
      </c>
      <c r="O55" s="184" t="s">
        <v>910</v>
      </c>
      <c r="P55" s="184" t="s">
        <v>910</v>
      </c>
      <c r="Q55" s="184" t="s">
        <v>1143</v>
      </c>
      <c r="R55" s="184" t="s">
        <v>910</v>
      </c>
      <c r="S55" s="184" t="s">
        <v>910</v>
      </c>
      <c r="T55" s="184" t="s">
        <v>910</v>
      </c>
    </row>
    <row r="56" spans="1:20" x14ac:dyDescent="0.25">
      <c r="A56" s="184" t="s">
        <v>1165</v>
      </c>
      <c r="B56" s="184">
        <v>5000087646</v>
      </c>
      <c r="C56" s="184" t="s">
        <v>1142</v>
      </c>
      <c r="D56" s="184" t="s">
        <v>1143</v>
      </c>
      <c r="E56" s="184" t="s">
        <v>906</v>
      </c>
      <c r="F56" s="184" t="s">
        <v>1161</v>
      </c>
      <c r="G56" s="184" t="s">
        <v>1162</v>
      </c>
      <c r="H56" s="184" t="s">
        <v>1166</v>
      </c>
      <c r="I56" s="184" t="s">
        <v>1040</v>
      </c>
      <c r="J56" s="184" t="s">
        <v>910</v>
      </c>
      <c r="K56" s="184" t="s">
        <v>1167</v>
      </c>
      <c r="L56" s="184" t="s">
        <v>910</v>
      </c>
      <c r="M56" s="184" t="s">
        <v>1161</v>
      </c>
      <c r="N56" s="184" t="s">
        <v>910</v>
      </c>
      <c r="O56" s="184" t="s">
        <v>910</v>
      </c>
      <c r="P56" s="184" t="s">
        <v>910</v>
      </c>
      <c r="Q56" s="184" t="s">
        <v>1143</v>
      </c>
      <c r="R56" s="184" t="s">
        <v>910</v>
      </c>
      <c r="S56" s="184" t="s">
        <v>910</v>
      </c>
      <c r="T56" s="184" t="s">
        <v>910</v>
      </c>
    </row>
    <row r="57" spans="1:20" x14ac:dyDescent="0.25">
      <c r="A57" s="184" t="s">
        <v>1168</v>
      </c>
      <c r="B57" s="184">
        <v>5000087646</v>
      </c>
      <c r="C57" s="184" t="s">
        <v>1142</v>
      </c>
      <c r="D57" s="184" t="s">
        <v>1143</v>
      </c>
      <c r="E57" s="184" t="s">
        <v>906</v>
      </c>
      <c r="F57" s="184" t="s">
        <v>1147</v>
      </c>
      <c r="G57" s="184" t="s">
        <v>1148</v>
      </c>
      <c r="H57" s="184" t="s">
        <v>910</v>
      </c>
      <c r="I57" s="184" t="s">
        <v>1169</v>
      </c>
      <c r="J57" s="184" t="s">
        <v>1170</v>
      </c>
      <c r="K57" s="185" t="s">
        <v>1170</v>
      </c>
      <c r="L57" s="184" t="s">
        <v>1147</v>
      </c>
      <c r="M57" s="184" t="s">
        <v>910</v>
      </c>
      <c r="N57" s="184" t="s">
        <v>910</v>
      </c>
      <c r="O57" s="184" t="s">
        <v>910</v>
      </c>
      <c r="P57" s="184" t="s">
        <v>910</v>
      </c>
      <c r="Q57" s="184" t="s">
        <v>1143</v>
      </c>
      <c r="R57" s="184" t="s">
        <v>910</v>
      </c>
      <c r="S57" s="184" t="s">
        <v>910</v>
      </c>
      <c r="T57" s="184" t="s">
        <v>910</v>
      </c>
    </row>
    <row r="58" spans="1:20" x14ac:dyDescent="0.25">
      <c r="A58" s="184" t="s">
        <v>1171</v>
      </c>
      <c r="B58" s="184">
        <v>5000087646</v>
      </c>
      <c r="C58" s="184" t="s">
        <v>1142</v>
      </c>
      <c r="D58" s="184" t="s">
        <v>1143</v>
      </c>
      <c r="E58" s="184" t="s">
        <v>906</v>
      </c>
      <c r="F58" s="184" t="s">
        <v>1156</v>
      </c>
      <c r="G58" s="184" t="s">
        <v>1157</v>
      </c>
      <c r="H58" s="184" t="s">
        <v>910</v>
      </c>
      <c r="I58" s="184" t="s">
        <v>1172</v>
      </c>
      <c r="J58" s="184" t="s">
        <v>1173</v>
      </c>
      <c r="K58" s="185" t="s">
        <v>1173</v>
      </c>
      <c r="L58" s="184" t="s">
        <v>1156</v>
      </c>
      <c r="M58" s="184" t="s">
        <v>910</v>
      </c>
      <c r="N58" s="184" t="s">
        <v>910</v>
      </c>
      <c r="O58" s="184" t="s">
        <v>910</v>
      </c>
      <c r="P58" s="184" t="s">
        <v>910</v>
      </c>
      <c r="Q58" s="184" t="s">
        <v>1143</v>
      </c>
      <c r="R58" s="184" t="s">
        <v>910</v>
      </c>
      <c r="S58" s="184" t="s">
        <v>910</v>
      </c>
      <c r="T58" s="184" t="s">
        <v>910</v>
      </c>
    </row>
    <row r="59" spans="1:20" x14ac:dyDescent="0.25">
      <c r="A59" s="184" t="s">
        <v>1174</v>
      </c>
      <c r="B59" s="184">
        <v>5000087648</v>
      </c>
      <c r="C59" s="184" t="s">
        <v>1175</v>
      </c>
      <c r="D59" s="184" t="s">
        <v>1176</v>
      </c>
      <c r="E59" s="184" t="s">
        <v>906</v>
      </c>
      <c r="F59" s="184" t="s">
        <v>990</v>
      </c>
      <c r="G59" s="184" t="s">
        <v>991</v>
      </c>
      <c r="H59" s="184" t="s">
        <v>1177</v>
      </c>
      <c r="I59" s="184" t="s">
        <v>882</v>
      </c>
      <c r="J59" s="184" t="s">
        <v>910</v>
      </c>
      <c r="K59" s="184" t="s">
        <v>1178</v>
      </c>
      <c r="L59" s="184" t="s">
        <v>910</v>
      </c>
      <c r="M59" s="184" t="s">
        <v>990</v>
      </c>
      <c r="N59" s="184" t="s">
        <v>910</v>
      </c>
      <c r="O59" s="184" t="s">
        <v>910</v>
      </c>
      <c r="P59" s="184" t="s">
        <v>910</v>
      </c>
      <c r="Q59" s="184" t="s">
        <v>1176</v>
      </c>
      <c r="R59" s="184" t="s">
        <v>910</v>
      </c>
      <c r="S59" s="184" t="s">
        <v>910</v>
      </c>
      <c r="T59" s="184" t="s">
        <v>910</v>
      </c>
    </row>
    <row r="60" spans="1:20" x14ac:dyDescent="0.25">
      <c r="A60" s="184" t="s">
        <v>1179</v>
      </c>
      <c r="B60" s="184">
        <v>5000087648</v>
      </c>
      <c r="C60" s="184" t="s">
        <v>1175</v>
      </c>
      <c r="D60" s="184" t="s">
        <v>1176</v>
      </c>
      <c r="E60" s="184" t="s">
        <v>906</v>
      </c>
      <c r="F60" s="184" t="s">
        <v>915</v>
      </c>
      <c r="G60" s="184" t="s">
        <v>916</v>
      </c>
      <c r="H60" s="184" t="s">
        <v>1096</v>
      </c>
      <c r="I60" s="184" t="s">
        <v>929</v>
      </c>
      <c r="J60" s="184" t="s">
        <v>910</v>
      </c>
      <c r="K60" s="184" t="s">
        <v>1098</v>
      </c>
      <c r="L60" s="184" t="s">
        <v>910</v>
      </c>
      <c r="M60" s="184" t="s">
        <v>915</v>
      </c>
      <c r="N60" s="184" t="s">
        <v>910</v>
      </c>
      <c r="O60" s="184" t="s">
        <v>910</v>
      </c>
      <c r="P60" s="184" t="s">
        <v>910</v>
      </c>
      <c r="Q60" s="184" t="s">
        <v>1176</v>
      </c>
      <c r="R60" s="184" t="s">
        <v>910</v>
      </c>
      <c r="S60" s="184" t="s">
        <v>910</v>
      </c>
      <c r="T60" s="184" t="s">
        <v>910</v>
      </c>
    </row>
    <row r="61" spans="1:20" x14ac:dyDescent="0.25">
      <c r="A61" s="184" t="s">
        <v>1180</v>
      </c>
      <c r="B61" s="184">
        <v>5000087648</v>
      </c>
      <c r="C61" s="184" t="s">
        <v>1175</v>
      </c>
      <c r="D61" s="184" t="s">
        <v>1176</v>
      </c>
      <c r="E61" s="184" t="s">
        <v>906</v>
      </c>
      <c r="F61" s="184" t="s">
        <v>1161</v>
      </c>
      <c r="G61" s="184" t="s">
        <v>1162</v>
      </c>
      <c r="H61" s="184" t="s">
        <v>1181</v>
      </c>
      <c r="I61" s="184" t="s">
        <v>933</v>
      </c>
      <c r="J61" s="184" t="s">
        <v>910</v>
      </c>
      <c r="K61" s="184" t="s">
        <v>1182</v>
      </c>
      <c r="L61" s="184" t="s">
        <v>910</v>
      </c>
      <c r="M61" s="184" t="s">
        <v>1161</v>
      </c>
      <c r="N61" s="184" t="s">
        <v>910</v>
      </c>
      <c r="O61" s="184" t="s">
        <v>910</v>
      </c>
      <c r="P61" s="184" t="s">
        <v>910</v>
      </c>
      <c r="Q61" s="184" t="s">
        <v>1176</v>
      </c>
      <c r="R61" s="184" t="s">
        <v>910</v>
      </c>
      <c r="S61" s="184" t="s">
        <v>910</v>
      </c>
      <c r="T61" s="184" t="s">
        <v>910</v>
      </c>
    </row>
    <row r="62" spans="1:20" x14ac:dyDescent="0.25">
      <c r="A62" s="184" t="s">
        <v>1183</v>
      </c>
      <c r="B62" s="184">
        <v>5000087648</v>
      </c>
      <c r="C62" s="184" t="s">
        <v>1175</v>
      </c>
      <c r="D62" s="184" t="s">
        <v>1176</v>
      </c>
      <c r="E62" s="184" t="s">
        <v>906</v>
      </c>
      <c r="F62" s="184" t="s">
        <v>1147</v>
      </c>
      <c r="G62" s="184" t="s">
        <v>1148</v>
      </c>
      <c r="H62" s="184" t="s">
        <v>910</v>
      </c>
      <c r="I62" s="184" t="s">
        <v>1036</v>
      </c>
      <c r="J62" s="184" t="s">
        <v>1184</v>
      </c>
      <c r="K62" s="185" t="s">
        <v>1184</v>
      </c>
      <c r="L62" s="184" t="s">
        <v>1147</v>
      </c>
      <c r="M62" s="184" t="s">
        <v>910</v>
      </c>
      <c r="N62" s="184" t="s">
        <v>910</v>
      </c>
      <c r="O62" s="184" t="s">
        <v>910</v>
      </c>
      <c r="P62" s="184" t="s">
        <v>910</v>
      </c>
      <c r="Q62" s="184" t="s">
        <v>1176</v>
      </c>
      <c r="R62" s="184" t="s">
        <v>910</v>
      </c>
      <c r="S62" s="184" t="s">
        <v>910</v>
      </c>
      <c r="T62" s="184" t="s">
        <v>910</v>
      </c>
    </row>
    <row r="63" spans="1:20" x14ac:dyDescent="0.25">
      <c r="A63" s="184" t="s">
        <v>1185</v>
      </c>
      <c r="B63" s="184">
        <v>5000087654</v>
      </c>
      <c r="C63" s="184" t="s">
        <v>1186</v>
      </c>
      <c r="D63" s="184" t="s">
        <v>1187</v>
      </c>
      <c r="E63" s="184" t="s">
        <v>906</v>
      </c>
      <c r="F63" s="184" t="s">
        <v>990</v>
      </c>
      <c r="G63" s="184" t="s">
        <v>991</v>
      </c>
      <c r="H63" s="184" t="s">
        <v>1188</v>
      </c>
      <c r="I63" s="184" t="s">
        <v>882</v>
      </c>
      <c r="J63" s="184" t="s">
        <v>910</v>
      </c>
      <c r="K63" s="184" t="s">
        <v>1189</v>
      </c>
      <c r="L63" s="184" t="s">
        <v>910</v>
      </c>
      <c r="M63" s="184" t="s">
        <v>990</v>
      </c>
      <c r="N63" s="184" t="s">
        <v>910</v>
      </c>
      <c r="O63" s="184" t="s">
        <v>910</v>
      </c>
      <c r="P63" s="184" t="s">
        <v>910</v>
      </c>
      <c r="Q63" s="184" t="s">
        <v>1187</v>
      </c>
      <c r="R63" s="184" t="s">
        <v>910</v>
      </c>
      <c r="S63" s="184" t="s">
        <v>910</v>
      </c>
      <c r="T63" s="184" t="s">
        <v>910</v>
      </c>
    </row>
    <row r="64" spans="1:20" x14ac:dyDescent="0.25">
      <c r="A64" s="184" t="s">
        <v>1190</v>
      </c>
      <c r="B64" s="184">
        <v>5000087654</v>
      </c>
      <c r="C64" s="184" t="s">
        <v>1186</v>
      </c>
      <c r="D64" s="184" t="s">
        <v>1187</v>
      </c>
      <c r="E64" s="184" t="s">
        <v>906</v>
      </c>
      <c r="F64" s="184" t="s">
        <v>990</v>
      </c>
      <c r="G64" s="184" t="s">
        <v>991</v>
      </c>
      <c r="H64" s="184" t="s">
        <v>1191</v>
      </c>
      <c r="I64" s="184" t="s">
        <v>933</v>
      </c>
      <c r="J64" s="184" t="s">
        <v>910</v>
      </c>
      <c r="K64" s="184" t="s">
        <v>1192</v>
      </c>
      <c r="L64" s="184" t="s">
        <v>910</v>
      </c>
      <c r="M64" s="184" t="s">
        <v>990</v>
      </c>
      <c r="N64" s="184" t="s">
        <v>910</v>
      </c>
      <c r="O64" s="184" t="s">
        <v>910</v>
      </c>
      <c r="P64" s="184" t="s">
        <v>910</v>
      </c>
      <c r="Q64" s="184" t="s">
        <v>1187</v>
      </c>
      <c r="R64" s="184" t="s">
        <v>910</v>
      </c>
      <c r="S64" s="184" t="s">
        <v>910</v>
      </c>
      <c r="T64" s="184" t="s">
        <v>910</v>
      </c>
    </row>
    <row r="65" spans="1:20" x14ac:dyDescent="0.25">
      <c r="A65" s="184" t="s">
        <v>1193</v>
      </c>
      <c r="B65" s="184">
        <v>5000087654</v>
      </c>
      <c r="C65" s="184" t="s">
        <v>1186</v>
      </c>
      <c r="D65" s="184" t="s">
        <v>1187</v>
      </c>
      <c r="E65" s="184" t="s">
        <v>906</v>
      </c>
      <c r="F65" s="184" t="s">
        <v>990</v>
      </c>
      <c r="G65" s="184" t="s">
        <v>991</v>
      </c>
      <c r="H65" s="184" t="s">
        <v>1194</v>
      </c>
      <c r="I65" s="184" t="s">
        <v>1036</v>
      </c>
      <c r="J65" s="184" t="s">
        <v>910</v>
      </c>
      <c r="K65" s="184" t="s">
        <v>1195</v>
      </c>
      <c r="L65" s="184" t="s">
        <v>910</v>
      </c>
      <c r="M65" s="184" t="s">
        <v>990</v>
      </c>
      <c r="N65" s="184" t="s">
        <v>910</v>
      </c>
      <c r="O65" s="184" t="s">
        <v>910</v>
      </c>
      <c r="P65" s="184" t="s">
        <v>910</v>
      </c>
      <c r="Q65" s="184" t="s">
        <v>1187</v>
      </c>
      <c r="R65" s="184" t="s">
        <v>910</v>
      </c>
      <c r="S65" s="184" t="s">
        <v>910</v>
      </c>
      <c r="T65" s="184" t="s">
        <v>910</v>
      </c>
    </row>
    <row r="66" spans="1:20" x14ac:dyDescent="0.25">
      <c r="A66" s="184" t="s">
        <v>1196</v>
      </c>
      <c r="B66" s="184">
        <v>5000087654</v>
      </c>
      <c r="C66" s="184" t="s">
        <v>1186</v>
      </c>
      <c r="D66" s="184" t="s">
        <v>1187</v>
      </c>
      <c r="E66" s="184" t="s">
        <v>906</v>
      </c>
      <c r="F66" s="184" t="s">
        <v>1197</v>
      </c>
      <c r="G66" s="184" t="s">
        <v>1198</v>
      </c>
      <c r="H66" s="184" t="s">
        <v>1199</v>
      </c>
      <c r="I66" s="184" t="s">
        <v>929</v>
      </c>
      <c r="J66" s="184" t="s">
        <v>910</v>
      </c>
      <c r="K66" s="184" t="s">
        <v>1200</v>
      </c>
      <c r="L66" s="184" t="s">
        <v>910</v>
      </c>
      <c r="M66" s="184" t="s">
        <v>1197</v>
      </c>
      <c r="N66" s="184" t="s">
        <v>910</v>
      </c>
      <c r="O66" s="184" t="s">
        <v>910</v>
      </c>
      <c r="P66" s="184" t="s">
        <v>910</v>
      </c>
      <c r="Q66" s="184" t="s">
        <v>1187</v>
      </c>
      <c r="R66" s="184" t="s">
        <v>910</v>
      </c>
      <c r="S66" s="184" t="s">
        <v>910</v>
      </c>
      <c r="T66" s="184" t="s">
        <v>910</v>
      </c>
    </row>
    <row r="67" spans="1:20" x14ac:dyDescent="0.25">
      <c r="A67" s="184" t="s">
        <v>1201</v>
      </c>
      <c r="B67" s="184">
        <v>5000087654</v>
      </c>
      <c r="C67" s="184" t="s">
        <v>1186</v>
      </c>
      <c r="D67" s="184" t="s">
        <v>1187</v>
      </c>
      <c r="E67" s="184" t="s">
        <v>906</v>
      </c>
      <c r="F67" s="184" t="s">
        <v>990</v>
      </c>
      <c r="G67" s="184" t="s">
        <v>991</v>
      </c>
      <c r="H67" s="184" t="s">
        <v>1202</v>
      </c>
      <c r="I67" s="184" t="s">
        <v>1040</v>
      </c>
      <c r="J67" s="184" t="s">
        <v>910</v>
      </c>
      <c r="K67" s="184" t="s">
        <v>1203</v>
      </c>
      <c r="L67" s="184" t="s">
        <v>910</v>
      </c>
      <c r="M67" s="184" t="s">
        <v>990</v>
      </c>
      <c r="N67" s="184" t="s">
        <v>910</v>
      </c>
      <c r="O67" s="184" t="s">
        <v>910</v>
      </c>
      <c r="P67" s="184" t="s">
        <v>910</v>
      </c>
      <c r="Q67" s="184" t="s">
        <v>1187</v>
      </c>
      <c r="R67" s="184" t="s">
        <v>910</v>
      </c>
      <c r="S67" s="184" t="s">
        <v>910</v>
      </c>
      <c r="T67" s="184" t="s">
        <v>910</v>
      </c>
    </row>
    <row r="68" spans="1:20" x14ac:dyDescent="0.25">
      <c r="A68" s="184" t="s">
        <v>1204</v>
      </c>
      <c r="B68" s="184">
        <v>5000087654</v>
      </c>
      <c r="C68" s="184" t="s">
        <v>1186</v>
      </c>
      <c r="D68" s="184" t="s">
        <v>1187</v>
      </c>
      <c r="E68" s="184" t="s">
        <v>906</v>
      </c>
      <c r="F68" s="184" t="s">
        <v>1205</v>
      </c>
      <c r="G68" s="184" t="s">
        <v>1206</v>
      </c>
      <c r="H68" s="184" t="s">
        <v>1207</v>
      </c>
      <c r="I68" s="184" t="s">
        <v>1097</v>
      </c>
      <c r="J68" s="184" t="s">
        <v>910</v>
      </c>
      <c r="K68" s="184" t="s">
        <v>1208</v>
      </c>
      <c r="L68" s="184" t="s">
        <v>910</v>
      </c>
      <c r="M68" s="184" t="s">
        <v>1205</v>
      </c>
      <c r="N68" s="184" t="s">
        <v>910</v>
      </c>
      <c r="O68" s="184" t="s">
        <v>910</v>
      </c>
      <c r="P68" s="184" t="s">
        <v>910</v>
      </c>
      <c r="Q68" s="184" t="s">
        <v>1187</v>
      </c>
      <c r="R68" s="184" t="s">
        <v>910</v>
      </c>
      <c r="S68" s="184" t="s">
        <v>910</v>
      </c>
      <c r="T68" s="184" t="s">
        <v>910</v>
      </c>
    </row>
    <row r="69" spans="1:20" x14ac:dyDescent="0.25">
      <c r="A69" s="184" t="s">
        <v>1209</v>
      </c>
      <c r="B69" s="184">
        <v>5000087654</v>
      </c>
      <c r="C69" s="184" t="s">
        <v>1186</v>
      </c>
      <c r="D69" s="184" t="s">
        <v>1187</v>
      </c>
      <c r="E69" s="184" t="s">
        <v>906</v>
      </c>
      <c r="F69" s="184" t="s">
        <v>990</v>
      </c>
      <c r="G69" s="184" t="s">
        <v>991</v>
      </c>
      <c r="H69" s="184" t="s">
        <v>910</v>
      </c>
      <c r="I69" s="184" t="s">
        <v>1153</v>
      </c>
      <c r="J69" s="184" t="s">
        <v>1210</v>
      </c>
      <c r="K69" s="185" t="s">
        <v>1210</v>
      </c>
      <c r="L69" s="184" t="s">
        <v>990</v>
      </c>
      <c r="M69" s="184" t="s">
        <v>910</v>
      </c>
      <c r="N69" s="184" t="s">
        <v>910</v>
      </c>
      <c r="O69" s="184" t="s">
        <v>910</v>
      </c>
      <c r="P69" s="184" t="s">
        <v>910</v>
      </c>
      <c r="Q69" s="184" t="s">
        <v>1187</v>
      </c>
      <c r="R69" s="184" t="s">
        <v>910</v>
      </c>
      <c r="S69" s="184" t="s">
        <v>910</v>
      </c>
      <c r="T69" s="184" t="s">
        <v>910</v>
      </c>
    </row>
    <row r="70" spans="1:20" x14ac:dyDescent="0.25">
      <c r="A70" s="184" t="s">
        <v>1211</v>
      </c>
      <c r="B70" s="184">
        <v>5000087655</v>
      </c>
      <c r="C70" s="184" t="s">
        <v>1212</v>
      </c>
      <c r="D70" s="184" t="s">
        <v>1213</v>
      </c>
      <c r="E70" s="184" t="s">
        <v>906</v>
      </c>
      <c r="F70" s="184" t="s">
        <v>1214</v>
      </c>
      <c r="G70" s="184" t="s">
        <v>1215</v>
      </c>
      <c r="H70" s="184" t="s">
        <v>1216</v>
      </c>
      <c r="I70" s="184" t="s">
        <v>882</v>
      </c>
      <c r="J70" s="184" t="s">
        <v>910</v>
      </c>
      <c r="K70" s="184" t="s">
        <v>1217</v>
      </c>
      <c r="L70" s="184" t="s">
        <v>910</v>
      </c>
      <c r="M70" s="184" t="s">
        <v>1214</v>
      </c>
      <c r="N70" s="184" t="s">
        <v>910</v>
      </c>
      <c r="O70" s="184" t="s">
        <v>910</v>
      </c>
      <c r="P70" s="184" t="s">
        <v>910</v>
      </c>
      <c r="Q70" s="184" t="s">
        <v>1213</v>
      </c>
      <c r="R70" s="184" t="s">
        <v>910</v>
      </c>
      <c r="S70" s="184" t="s">
        <v>910</v>
      </c>
      <c r="T70" s="184" t="s">
        <v>910</v>
      </c>
    </row>
    <row r="71" spans="1:20" x14ac:dyDescent="0.25">
      <c r="A71" s="184" t="s">
        <v>1218</v>
      </c>
      <c r="B71" s="184">
        <v>5000087655</v>
      </c>
      <c r="C71" s="184" t="s">
        <v>1212</v>
      </c>
      <c r="D71" s="184" t="s">
        <v>1213</v>
      </c>
      <c r="E71" s="184" t="s">
        <v>906</v>
      </c>
      <c r="F71" s="184" t="s">
        <v>915</v>
      </c>
      <c r="G71" s="184" t="s">
        <v>916</v>
      </c>
      <c r="H71" s="184" t="s">
        <v>1096</v>
      </c>
      <c r="I71" s="184" t="s">
        <v>929</v>
      </c>
      <c r="J71" s="184" t="s">
        <v>910</v>
      </c>
      <c r="K71" s="184" t="s">
        <v>1098</v>
      </c>
      <c r="L71" s="184" t="s">
        <v>910</v>
      </c>
      <c r="M71" s="184" t="s">
        <v>915</v>
      </c>
      <c r="N71" s="184" t="s">
        <v>910</v>
      </c>
      <c r="O71" s="184" t="s">
        <v>910</v>
      </c>
      <c r="P71" s="184" t="s">
        <v>910</v>
      </c>
      <c r="Q71" s="184" t="s">
        <v>1213</v>
      </c>
      <c r="R71" s="184" t="s">
        <v>910</v>
      </c>
      <c r="S71" s="184" t="s">
        <v>910</v>
      </c>
      <c r="T71" s="184" t="s">
        <v>910</v>
      </c>
    </row>
    <row r="72" spans="1:20" x14ac:dyDescent="0.25">
      <c r="A72" s="184" t="s">
        <v>1219</v>
      </c>
      <c r="B72" s="184">
        <v>5000087655</v>
      </c>
      <c r="C72" s="184" t="s">
        <v>1212</v>
      </c>
      <c r="D72" s="184" t="s">
        <v>1213</v>
      </c>
      <c r="E72" s="184" t="s">
        <v>906</v>
      </c>
      <c r="F72" s="184" t="s">
        <v>1220</v>
      </c>
      <c r="G72" s="184" t="s">
        <v>1221</v>
      </c>
      <c r="H72" s="184" t="s">
        <v>1222</v>
      </c>
      <c r="I72" s="184" t="s">
        <v>933</v>
      </c>
      <c r="J72" s="184" t="s">
        <v>910</v>
      </c>
      <c r="K72" s="184" t="s">
        <v>1223</v>
      </c>
      <c r="L72" s="184" t="s">
        <v>910</v>
      </c>
      <c r="M72" s="184" t="s">
        <v>1220</v>
      </c>
      <c r="N72" s="184" t="s">
        <v>910</v>
      </c>
      <c r="O72" s="184" t="s">
        <v>910</v>
      </c>
      <c r="P72" s="184" t="s">
        <v>910</v>
      </c>
      <c r="Q72" s="184" t="s">
        <v>1213</v>
      </c>
      <c r="R72" s="184" t="s">
        <v>910</v>
      </c>
      <c r="S72" s="184" t="s">
        <v>910</v>
      </c>
      <c r="T72" s="184" t="s">
        <v>910</v>
      </c>
    </row>
    <row r="73" spans="1:20" x14ac:dyDescent="0.25">
      <c r="A73" s="184" t="s">
        <v>1224</v>
      </c>
      <c r="B73" s="184">
        <v>5000087655</v>
      </c>
      <c r="C73" s="184" t="s">
        <v>1212</v>
      </c>
      <c r="D73" s="184" t="s">
        <v>1213</v>
      </c>
      <c r="E73" s="184" t="s">
        <v>906</v>
      </c>
      <c r="F73" s="184" t="s">
        <v>1214</v>
      </c>
      <c r="G73" s="184" t="s">
        <v>1215</v>
      </c>
      <c r="H73" s="184" t="s">
        <v>1225</v>
      </c>
      <c r="I73" s="184" t="s">
        <v>1036</v>
      </c>
      <c r="J73" s="184" t="s">
        <v>910</v>
      </c>
      <c r="K73" s="184" t="s">
        <v>1226</v>
      </c>
      <c r="L73" s="184" t="s">
        <v>910</v>
      </c>
      <c r="M73" s="184" t="s">
        <v>1214</v>
      </c>
      <c r="N73" s="184" t="s">
        <v>910</v>
      </c>
      <c r="O73" s="184" t="s">
        <v>910</v>
      </c>
      <c r="P73" s="184" t="s">
        <v>910</v>
      </c>
      <c r="Q73" s="184" t="s">
        <v>1213</v>
      </c>
      <c r="R73" s="184" t="s">
        <v>910</v>
      </c>
      <c r="S73" s="184" t="s">
        <v>910</v>
      </c>
      <c r="T73" s="184" t="s">
        <v>910</v>
      </c>
    </row>
    <row r="74" spans="1:20" x14ac:dyDescent="0.25">
      <c r="A74" s="184" t="s">
        <v>1227</v>
      </c>
      <c r="B74" s="184">
        <v>5000087657</v>
      </c>
      <c r="C74" s="184" t="s">
        <v>1228</v>
      </c>
      <c r="D74" s="184" t="s">
        <v>1229</v>
      </c>
      <c r="E74" s="184" t="s">
        <v>906</v>
      </c>
      <c r="F74" s="184" t="s">
        <v>1230</v>
      </c>
      <c r="G74" s="184" t="s">
        <v>1231</v>
      </c>
      <c r="H74" s="184" t="s">
        <v>1232</v>
      </c>
      <c r="I74" s="184" t="s">
        <v>882</v>
      </c>
      <c r="J74" s="184" t="s">
        <v>910</v>
      </c>
      <c r="K74" s="184" t="s">
        <v>1233</v>
      </c>
      <c r="L74" s="184" t="s">
        <v>910</v>
      </c>
      <c r="M74" s="184" t="s">
        <v>1230</v>
      </c>
      <c r="N74" s="184" t="s">
        <v>910</v>
      </c>
      <c r="O74" s="184" t="s">
        <v>910</v>
      </c>
      <c r="P74" s="184" t="s">
        <v>910</v>
      </c>
      <c r="Q74" s="184" t="s">
        <v>1229</v>
      </c>
      <c r="R74" s="184" t="s">
        <v>910</v>
      </c>
      <c r="S74" s="184" t="s">
        <v>910</v>
      </c>
      <c r="T74" s="184" t="s">
        <v>910</v>
      </c>
    </row>
    <row r="75" spans="1:20" x14ac:dyDescent="0.25">
      <c r="A75" s="184" t="s">
        <v>1234</v>
      </c>
      <c r="B75" s="184">
        <v>5000087657</v>
      </c>
      <c r="C75" s="184" t="s">
        <v>1228</v>
      </c>
      <c r="D75" s="184" t="s">
        <v>1229</v>
      </c>
      <c r="E75" s="184" t="s">
        <v>906</v>
      </c>
      <c r="F75" s="184" t="s">
        <v>1235</v>
      </c>
      <c r="G75" s="184" t="s">
        <v>1236</v>
      </c>
      <c r="H75" s="184" t="s">
        <v>1237</v>
      </c>
      <c r="I75" s="184" t="s">
        <v>933</v>
      </c>
      <c r="J75" s="184" t="s">
        <v>910</v>
      </c>
      <c r="K75" s="184" t="s">
        <v>1238</v>
      </c>
      <c r="L75" s="184" t="s">
        <v>910</v>
      </c>
      <c r="M75" s="184" t="s">
        <v>1235</v>
      </c>
      <c r="N75" s="184" t="s">
        <v>910</v>
      </c>
      <c r="O75" s="184" t="s">
        <v>910</v>
      </c>
      <c r="P75" s="184" t="s">
        <v>910</v>
      </c>
      <c r="Q75" s="184" t="s">
        <v>1229</v>
      </c>
      <c r="R75" s="184" t="s">
        <v>910</v>
      </c>
      <c r="S75" s="184" t="s">
        <v>910</v>
      </c>
      <c r="T75" s="184" t="s">
        <v>910</v>
      </c>
    </row>
    <row r="76" spans="1:20" x14ac:dyDescent="0.25">
      <c r="A76" s="184" t="s">
        <v>1239</v>
      </c>
      <c r="B76" s="184">
        <v>5000087659</v>
      </c>
      <c r="C76" s="184" t="s">
        <v>1240</v>
      </c>
      <c r="D76" s="184" t="s">
        <v>1241</v>
      </c>
      <c r="E76" s="184" t="s">
        <v>906</v>
      </c>
      <c r="F76" s="184" t="s">
        <v>915</v>
      </c>
      <c r="G76" s="184" t="s">
        <v>916</v>
      </c>
      <c r="H76" s="184" t="s">
        <v>1242</v>
      </c>
      <c r="I76" s="184" t="s">
        <v>882</v>
      </c>
      <c r="J76" s="184" t="s">
        <v>910</v>
      </c>
      <c r="K76" s="184" t="s">
        <v>1243</v>
      </c>
      <c r="L76" s="184" t="s">
        <v>910</v>
      </c>
      <c r="M76" s="184" t="s">
        <v>915</v>
      </c>
      <c r="N76" s="184" t="s">
        <v>910</v>
      </c>
      <c r="O76" s="184" t="s">
        <v>910</v>
      </c>
      <c r="P76" s="184" t="s">
        <v>910</v>
      </c>
      <c r="Q76" s="184" t="s">
        <v>1241</v>
      </c>
      <c r="R76" s="184" t="s">
        <v>910</v>
      </c>
      <c r="S76" s="184" t="s">
        <v>910</v>
      </c>
      <c r="T76" s="184" t="s">
        <v>910</v>
      </c>
    </row>
    <row r="77" spans="1:20" x14ac:dyDescent="0.25">
      <c r="A77" s="184" t="s">
        <v>1244</v>
      </c>
      <c r="B77" s="184">
        <v>5000087659</v>
      </c>
      <c r="C77" s="184" t="s">
        <v>1240</v>
      </c>
      <c r="D77" s="184" t="s">
        <v>1241</v>
      </c>
      <c r="E77" s="184" t="s">
        <v>906</v>
      </c>
      <c r="F77" s="184" t="s">
        <v>979</v>
      </c>
      <c r="G77" s="184" t="s">
        <v>980</v>
      </c>
      <c r="H77" s="184" t="s">
        <v>1245</v>
      </c>
      <c r="I77" s="184" t="s">
        <v>929</v>
      </c>
      <c r="J77" s="184" t="s">
        <v>910</v>
      </c>
      <c r="K77" s="184" t="s">
        <v>1246</v>
      </c>
      <c r="L77" s="184" t="s">
        <v>910</v>
      </c>
      <c r="M77" s="184" t="s">
        <v>979</v>
      </c>
      <c r="N77" s="184" t="s">
        <v>910</v>
      </c>
      <c r="O77" s="184" t="s">
        <v>910</v>
      </c>
      <c r="P77" s="184" t="s">
        <v>910</v>
      </c>
      <c r="Q77" s="184" t="s">
        <v>1241</v>
      </c>
      <c r="R77" s="184" t="s">
        <v>910</v>
      </c>
      <c r="S77" s="184" t="s">
        <v>910</v>
      </c>
      <c r="T77" s="184" t="s">
        <v>910</v>
      </c>
    </row>
    <row r="78" spans="1:20" x14ac:dyDescent="0.25">
      <c r="A78" s="184" t="s">
        <v>1247</v>
      </c>
      <c r="B78" s="184">
        <v>5000087659</v>
      </c>
      <c r="C78" s="184" t="s">
        <v>1240</v>
      </c>
      <c r="D78" s="184" t="s">
        <v>1241</v>
      </c>
      <c r="E78" s="184" t="s">
        <v>906</v>
      </c>
      <c r="F78" s="184" t="s">
        <v>951</v>
      </c>
      <c r="G78" s="184" t="s">
        <v>952</v>
      </c>
      <c r="H78" s="184" t="s">
        <v>1248</v>
      </c>
      <c r="I78" s="184" t="s">
        <v>933</v>
      </c>
      <c r="J78" s="184" t="s">
        <v>910</v>
      </c>
      <c r="K78" s="184" t="s">
        <v>1249</v>
      </c>
      <c r="L78" s="184" t="s">
        <v>910</v>
      </c>
      <c r="M78" s="184" t="s">
        <v>951</v>
      </c>
      <c r="N78" s="184" t="s">
        <v>910</v>
      </c>
      <c r="O78" s="184" t="s">
        <v>910</v>
      </c>
      <c r="P78" s="184" t="s">
        <v>910</v>
      </c>
      <c r="Q78" s="184" t="s">
        <v>1241</v>
      </c>
      <c r="R78" s="184" t="s">
        <v>910</v>
      </c>
      <c r="S78" s="184" t="s">
        <v>910</v>
      </c>
      <c r="T78" s="184" t="s">
        <v>910</v>
      </c>
    </row>
    <row r="79" spans="1:20" x14ac:dyDescent="0.25">
      <c r="A79" s="184" t="s">
        <v>1250</v>
      </c>
      <c r="B79" s="184">
        <v>5000087661</v>
      </c>
      <c r="C79" s="184" t="s">
        <v>1251</v>
      </c>
      <c r="D79" s="184" t="s">
        <v>1252</v>
      </c>
      <c r="E79" s="184" t="s">
        <v>906</v>
      </c>
      <c r="F79" s="184" t="s">
        <v>915</v>
      </c>
      <c r="G79" s="184" t="s">
        <v>916</v>
      </c>
      <c r="H79" s="184" t="s">
        <v>1253</v>
      </c>
      <c r="I79" s="184" t="s">
        <v>882</v>
      </c>
      <c r="J79" s="184" t="s">
        <v>910</v>
      </c>
      <c r="K79" s="184" t="s">
        <v>1254</v>
      </c>
      <c r="L79" s="184" t="s">
        <v>910</v>
      </c>
      <c r="M79" s="184" t="s">
        <v>915</v>
      </c>
      <c r="N79" s="184" t="s">
        <v>910</v>
      </c>
      <c r="O79" s="184" t="s">
        <v>910</v>
      </c>
      <c r="P79" s="184" t="s">
        <v>910</v>
      </c>
      <c r="Q79" s="184" t="s">
        <v>1252</v>
      </c>
      <c r="R79" s="184" t="s">
        <v>910</v>
      </c>
      <c r="S79" s="184" t="s">
        <v>910</v>
      </c>
      <c r="T79" s="184" t="s">
        <v>910</v>
      </c>
    </row>
    <row r="80" spans="1:20" x14ac:dyDescent="0.25">
      <c r="A80" s="184" t="s">
        <v>1255</v>
      </c>
      <c r="B80" s="184">
        <v>5000087661</v>
      </c>
      <c r="C80" s="184" t="s">
        <v>1251</v>
      </c>
      <c r="D80" s="184" t="s">
        <v>1252</v>
      </c>
      <c r="E80" s="184" t="s">
        <v>906</v>
      </c>
      <c r="F80" s="184" t="s">
        <v>1256</v>
      </c>
      <c r="G80" s="184" t="s">
        <v>1257</v>
      </c>
      <c r="H80" s="184" t="s">
        <v>1258</v>
      </c>
      <c r="I80" s="184" t="s">
        <v>933</v>
      </c>
      <c r="J80" s="184" t="s">
        <v>910</v>
      </c>
      <c r="K80" s="184" t="s">
        <v>1259</v>
      </c>
      <c r="L80" s="184" t="s">
        <v>910</v>
      </c>
      <c r="M80" s="184" t="s">
        <v>1256</v>
      </c>
      <c r="N80" s="184" t="s">
        <v>910</v>
      </c>
      <c r="O80" s="184" t="s">
        <v>910</v>
      </c>
      <c r="P80" s="184" t="s">
        <v>910</v>
      </c>
      <c r="Q80" s="184" t="s">
        <v>1252</v>
      </c>
      <c r="R80" s="184" t="s">
        <v>910</v>
      </c>
      <c r="S80" s="184" t="s">
        <v>910</v>
      </c>
      <c r="T80" s="184" t="s">
        <v>910</v>
      </c>
    </row>
    <row r="81" spans="1:20" x14ac:dyDescent="0.25">
      <c r="A81" s="184" t="s">
        <v>1260</v>
      </c>
      <c r="B81" s="184">
        <v>5000087661</v>
      </c>
      <c r="C81" s="184" t="s">
        <v>1251</v>
      </c>
      <c r="D81" s="184" t="s">
        <v>1252</v>
      </c>
      <c r="E81" s="184" t="s">
        <v>906</v>
      </c>
      <c r="F81" s="184" t="s">
        <v>1256</v>
      </c>
      <c r="G81" s="184" t="s">
        <v>1257</v>
      </c>
      <c r="H81" s="184" t="s">
        <v>1261</v>
      </c>
      <c r="I81" s="184" t="s">
        <v>1040</v>
      </c>
      <c r="J81" s="184" t="s">
        <v>910</v>
      </c>
      <c r="K81" s="184" t="s">
        <v>1262</v>
      </c>
      <c r="L81" s="184" t="s">
        <v>910</v>
      </c>
      <c r="M81" s="184" t="s">
        <v>1256</v>
      </c>
      <c r="N81" s="184" t="s">
        <v>910</v>
      </c>
      <c r="O81" s="184" t="s">
        <v>910</v>
      </c>
      <c r="P81" s="184" t="s">
        <v>910</v>
      </c>
      <c r="Q81" s="184" t="s">
        <v>1252</v>
      </c>
      <c r="R81" s="184" t="s">
        <v>910</v>
      </c>
      <c r="S81" s="184" t="s">
        <v>910</v>
      </c>
      <c r="T81" s="184" t="s">
        <v>910</v>
      </c>
    </row>
    <row r="82" spans="1:20" x14ac:dyDescent="0.25">
      <c r="A82" s="184" t="s">
        <v>1263</v>
      </c>
      <c r="B82" s="184">
        <v>5000087661</v>
      </c>
      <c r="C82" s="184" t="s">
        <v>1251</v>
      </c>
      <c r="D82" s="184" t="s">
        <v>1252</v>
      </c>
      <c r="E82" s="184" t="s">
        <v>906</v>
      </c>
      <c r="F82" s="184" t="s">
        <v>1264</v>
      </c>
      <c r="G82" s="184" t="s">
        <v>1265</v>
      </c>
      <c r="H82" s="184" t="s">
        <v>1266</v>
      </c>
      <c r="I82" s="184" t="s">
        <v>929</v>
      </c>
      <c r="J82" s="184" t="s">
        <v>910</v>
      </c>
      <c r="K82" s="184" t="s">
        <v>1267</v>
      </c>
      <c r="L82" s="184" t="s">
        <v>910</v>
      </c>
      <c r="M82" s="184" t="s">
        <v>1264</v>
      </c>
      <c r="N82" s="184" t="s">
        <v>910</v>
      </c>
      <c r="O82" s="184" t="s">
        <v>910</v>
      </c>
      <c r="P82" s="184" t="s">
        <v>910</v>
      </c>
      <c r="Q82" s="184" t="s">
        <v>1252</v>
      </c>
      <c r="R82" s="184" t="s">
        <v>910</v>
      </c>
      <c r="S82" s="184" t="s">
        <v>910</v>
      </c>
      <c r="T82" s="184" t="s">
        <v>910</v>
      </c>
    </row>
    <row r="83" spans="1:20" x14ac:dyDescent="0.25">
      <c r="A83" s="184" t="s">
        <v>1268</v>
      </c>
      <c r="B83" s="184">
        <v>5000087661</v>
      </c>
      <c r="C83" s="184" t="s">
        <v>1251</v>
      </c>
      <c r="D83" s="184" t="s">
        <v>1252</v>
      </c>
      <c r="E83" s="184" t="s">
        <v>906</v>
      </c>
      <c r="F83" s="184" t="s">
        <v>1264</v>
      </c>
      <c r="G83" s="184" t="s">
        <v>1265</v>
      </c>
      <c r="H83" s="184" t="s">
        <v>1269</v>
      </c>
      <c r="I83" s="184" t="s">
        <v>1036</v>
      </c>
      <c r="J83" s="184" t="s">
        <v>910</v>
      </c>
      <c r="K83" s="184" t="s">
        <v>1270</v>
      </c>
      <c r="L83" s="184" t="s">
        <v>910</v>
      </c>
      <c r="M83" s="184" t="s">
        <v>1264</v>
      </c>
      <c r="N83" s="184" t="s">
        <v>910</v>
      </c>
      <c r="O83" s="184" t="s">
        <v>910</v>
      </c>
      <c r="P83" s="184" t="s">
        <v>910</v>
      </c>
      <c r="Q83" s="184" t="s">
        <v>1252</v>
      </c>
      <c r="R83" s="184" t="s">
        <v>910</v>
      </c>
      <c r="S83" s="184" t="s">
        <v>910</v>
      </c>
      <c r="T83" s="184" t="s">
        <v>910</v>
      </c>
    </row>
    <row r="84" spans="1:20" x14ac:dyDescent="0.25">
      <c r="A84" s="184" t="s">
        <v>1271</v>
      </c>
      <c r="B84" s="184">
        <v>5000087661</v>
      </c>
      <c r="C84" s="184" t="s">
        <v>1251</v>
      </c>
      <c r="D84" s="184" t="s">
        <v>1252</v>
      </c>
      <c r="E84" s="184" t="s">
        <v>906</v>
      </c>
      <c r="F84" s="184" t="s">
        <v>1272</v>
      </c>
      <c r="G84" s="184" t="s">
        <v>1273</v>
      </c>
      <c r="H84" s="184" t="s">
        <v>910</v>
      </c>
      <c r="I84" s="184" t="s">
        <v>1097</v>
      </c>
      <c r="J84" s="184" t="s">
        <v>1274</v>
      </c>
      <c r="K84" s="185" t="s">
        <v>1274</v>
      </c>
      <c r="L84" s="184" t="s">
        <v>1272</v>
      </c>
      <c r="M84" s="184" t="s">
        <v>910</v>
      </c>
      <c r="N84" s="184" t="s">
        <v>910</v>
      </c>
      <c r="O84" s="184" t="s">
        <v>910</v>
      </c>
      <c r="P84" s="184" t="s">
        <v>910</v>
      </c>
      <c r="Q84" s="184" t="s">
        <v>1252</v>
      </c>
      <c r="R84" s="184" t="s">
        <v>910</v>
      </c>
      <c r="S84" s="184" t="s">
        <v>910</v>
      </c>
      <c r="T84" s="184" t="s">
        <v>910</v>
      </c>
    </row>
    <row r="85" spans="1:20" x14ac:dyDescent="0.25">
      <c r="A85" s="184" t="s">
        <v>1275</v>
      </c>
      <c r="B85" s="184">
        <v>5000087664</v>
      </c>
      <c r="C85" s="184" t="s">
        <v>1276</v>
      </c>
      <c r="D85" s="184" t="s">
        <v>1277</v>
      </c>
      <c r="E85" s="184" t="s">
        <v>906</v>
      </c>
      <c r="F85" s="184" t="s">
        <v>915</v>
      </c>
      <c r="G85" s="184" t="s">
        <v>916</v>
      </c>
      <c r="H85" s="184" t="s">
        <v>1278</v>
      </c>
      <c r="I85" s="184" t="s">
        <v>882</v>
      </c>
      <c r="J85" s="184" t="s">
        <v>910</v>
      </c>
      <c r="K85" s="184" t="s">
        <v>1279</v>
      </c>
      <c r="L85" s="184" t="s">
        <v>910</v>
      </c>
      <c r="M85" s="184" t="s">
        <v>915</v>
      </c>
      <c r="N85" s="184" t="s">
        <v>910</v>
      </c>
      <c r="O85" s="184" t="s">
        <v>910</v>
      </c>
      <c r="P85" s="184" t="s">
        <v>910</v>
      </c>
      <c r="Q85" s="184" t="s">
        <v>1277</v>
      </c>
      <c r="R85" s="184" t="s">
        <v>910</v>
      </c>
      <c r="S85" s="184" t="s">
        <v>910</v>
      </c>
      <c r="T85" s="184" t="s">
        <v>910</v>
      </c>
    </row>
    <row r="86" spans="1:20" x14ac:dyDescent="0.25">
      <c r="A86" s="184" t="s">
        <v>1280</v>
      </c>
      <c r="B86" s="184">
        <v>5000087664</v>
      </c>
      <c r="C86" s="184" t="s">
        <v>1276</v>
      </c>
      <c r="D86" s="184" t="s">
        <v>1277</v>
      </c>
      <c r="E86" s="184" t="s">
        <v>906</v>
      </c>
      <c r="F86" s="184" t="s">
        <v>915</v>
      </c>
      <c r="G86" s="184" t="s">
        <v>916</v>
      </c>
      <c r="H86" s="184" t="s">
        <v>1281</v>
      </c>
      <c r="I86" s="184" t="s">
        <v>933</v>
      </c>
      <c r="J86" s="184" t="s">
        <v>910</v>
      </c>
      <c r="K86" s="184" t="s">
        <v>1282</v>
      </c>
      <c r="L86" s="184" t="s">
        <v>910</v>
      </c>
      <c r="M86" s="184" t="s">
        <v>915</v>
      </c>
      <c r="N86" s="184" t="s">
        <v>910</v>
      </c>
      <c r="O86" s="184" t="s">
        <v>910</v>
      </c>
      <c r="P86" s="184" t="s">
        <v>910</v>
      </c>
      <c r="Q86" s="184" t="s">
        <v>1277</v>
      </c>
      <c r="R86" s="184" t="s">
        <v>910</v>
      </c>
      <c r="S86" s="184" t="s">
        <v>910</v>
      </c>
      <c r="T86" s="184" t="s">
        <v>910</v>
      </c>
    </row>
    <row r="87" spans="1:20" x14ac:dyDescent="0.25">
      <c r="A87" s="184" t="s">
        <v>1283</v>
      </c>
      <c r="B87" s="184">
        <v>5000087664</v>
      </c>
      <c r="C87" s="184" t="s">
        <v>1276</v>
      </c>
      <c r="D87" s="184" t="s">
        <v>1277</v>
      </c>
      <c r="E87" s="184" t="s">
        <v>906</v>
      </c>
      <c r="F87" s="184" t="s">
        <v>1069</v>
      </c>
      <c r="G87" s="184" t="s">
        <v>1070</v>
      </c>
      <c r="H87" s="184" t="s">
        <v>1284</v>
      </c>
      <c r="I87" s="184" t="s">
        <v>929</v>
      </c>
      <c r="J87" s="184" t="s">
        <v>910</v>
      </c>
      <c r="K87" s="184" t="s">
        <v>1285</v>
      </c>
      <c r="L87" s="184" t="s">
        <v>910</v>
      </c>
      <c r="M87" s="184" t="s">
        <v>1069</v>
      </c>
      <c r="N87" s="184" t="s">
        <v>910</v>
      </c>
      <c r="O87" s="184" t="s">
        <v>910</v>
      </c>
      <c r="P87" s="184" t="s">
        <v>910</v>
      </c>
      <c r="Q87" s="184" t="s">
        <v>1277</v>
      </c>
      <c r="R87" s="184" t="s">
        <v>910</v>
      </c>
      <c r="S87" s="184" t="s">
        <v>910</v>
      </c>
      <c r="T87" s="184" t="s">
        <v>910</v>
      </c>
    </row>
    <row r="88" spans="1:20" x14ac:dyDescent="0.25">
      <c r="A88" s="184" t="s">
        <v>1286</v>
      </c>
      <c r="B88" s="184">
        <v>5000087665</v>
      </c>
      <c r="C88" s="184" t="s">
        <v>1287</v>
      </c>
      <c r="D88" s="184" t="s">
        <v>1288</v>
      </c>
      <c r="E88" s="184" t="s">
        <v>906</v>
      </c>
      <c r="F88" s="184" t="s">
        <v>1289</v>
      </c>
      <c r="G88" s="184" t="s">
        <v>1290</v>
      </c>
      <c r="H88" s="184" t="s">
        <v>1291</v>
      </c>
      <c r="I88" s="184" t="s">
        <v>882</v>
      </c>
      <c r="J88" s="184" t="s">
        <v>910</v>
      </c>
      <c r="K88" s="184" t="s">
        <v>1292</v>
      </c>
      <c r="L88" s="184" t="s">
        <v>910</v>
      </c>
      <c r="M88" s="184" t="s">
        <v>1289</v>
      </c>
      <c r="N88" s="184" t="s">
        <v>910</v>
      </c>
      <c r="O88" s="184" t="s">
        <v>910</v>
      </c>
      <c r="P88" s="184" t="s">
        <v>910</v>
      </c>
      <c r="Q88" s="184" t="s">
        <v>1288</v>
      </c>
      <c r="R88" s="184" t="s">
        <v>910</v>
      </c>
      <c r="S88" s="184" t="s">
        <v>910</v>
      </c>
      <c r="T88" s="184" t="s">
        <v>910</v>
      </c>
    </row>
    <row r="89" spans="1:20" x14ac:dyDescent="0.25">
      <c r="A89" s="184" t="s">
        <v>1293</v>
      </c>
      <c r="B89" s="184">
        <v>5000087665</v>
      </c>
      <c r="C89" s="184" t="s">
        <v>1287</v>
      </c>
      <c r="D89" s="184" t="s">
        <v>1288</v>
      </c>
      <c r="E89" s="184" t="s">
        <v>906</v>
      </c>
      <c r="F89" s="184" t="s">
        <v>1069</v>
      </c>
      <c r="G89" s="184" t="s">
        <v>1070</v>
      </c>
      <c r="H89" s="184" t="s">
        <v>1294</v>
      </c>
      <c r="I89" s="184" t="s">
        <v>1036</v>
      </c>
      <c r="J89" s="184" t="s">
        <v>910</v>
      </c>
      <c r="K89" s="184" t="s">
        <v>1295</v>
      </c>
      <c r="L89" s="184" t="s">
        <v>910</v>
      </c>
      <c r="M89" s="184" t="s">
        <v>1069</v>
      </c>
      <c r="N89" s="184" t="s">
        <v>910</v>
      </c>
      <c r="O89" s="184" t="s">
        <v>910</v>
      </c>
      <c r="P89" s="184" t="s">
        <v>910</v>
      </c>
      <c r="Q89" s="184" t="s">
        <v>1288</v>
      </c>
      <c r="R89" s="184" t="s">
        <v>910</v>
      </c>
      <c r="S89" s="184" t="s">
        <v>910</v>
      </c>
      <c r="T89" s="184" t="s">
        <v>910</v>
      </c>
    </row>
    <row r="90" spans="1:20" x14ac:dyDescent="0.25">
      <c r="A90" s="184" t="s">
        <v>1296</v>
      </c>
      <c r="B90" s="184">
        <v>5000087665</v>
      </c>
      <c r="C90" s="184" t="s">
        <v>1287</v>
      </c>
      <c r="D90" s="184" t="s">
        <v>1288</v>
      </c>
      <c r="E90" s="184" t="s">
        <v>906</v>
      </c>
      <c r="F90" s="184" t="s">
        <v>1069</v>
      </c>
      <c r="G90" s="184" t="s">
        <v>1070</v>
      </c>
      <c r="H90" s="184" t="s">
        <v>1297</v>
      </c>
      <c r="I90" s="184" t="s">
        <v>933</v>
      </c>
      <c r="J90" s="184" t="s">
        <v>910</v>
      </c>
      <c r="K90" s="184" t="s">
        <v>1298</v>
      </c>
      <c r="L90" s="184" t="s">
        <v>910</v>
      </c>
      <c r="M90" s="184" t="s">
        <v>1069</v>
      </c>
      <c r="N90" s="184" t="s">
        <v>910</v>
      </c>
      <c r="O90" s="184" t="s">
        <v>910</v>
      </c>
      <c r="P90" s="184" t="s">
        <v>910</v>
      </c>
      <c r="Q90" s="184" t="s">
        <v>1288</v>
      </c>
      <c r="R90" s="184" t="s">
        <v>910</v>
      </c>
      <c r="S90" s="184" t="s">
        <v>910</v>
      </c>
      <c r="T90" s="184" t="s">
        <v>910</v>
      </c>
    </row>
    <row r="91" spans="1:20" x14ac:dyDescent="0.25">
      <c r="A91" s="184" t="s">
        <v>1296</v>
      </c>
      <c r="B91" s="184">
        <v>5000087665</v>
      </c>
      <c r="C91" s="184" t="s">
        <v>1287</v>
      </c>
      <c r="D91" s="184" t="s">
        <v>1288</v>
      </c>
      <c r="E91" s="184" t="s">
        <v>906</v>
      </c>
      <c r="F91" s="184" t="s">
        <v>1069</v>
      </c>
      <c r="G91" s="184" t="s">
        <v>1070</v>
      </c>
      <c r="H91" s="184" t="s">
        <v>1299</v>
      </c>
      <c r="I91" s="184" t="s">
        <v>929</v>
      </c>
      <c r="J91" s="184" t="s">
        <v>910</v>
      </c>
      <c r="K91" s="184" t="s">
        <v>1298</v>
      </c>
      <c r="L91" s="184" t="s">
        <v>910</v>
      </c>
      <c r="M91" s="184" t="s">
        <v>1069</v>
      </c>
      <c r="N91" s="184" t="s">
        <v>910</v>
      </c>
      <c r="O91" s="184" t="s">
        <v>910</v>
      </c>
      <c r="P91" s="184" t="s">
        <v>910</v>
      </c>
      <c r="Q91" s="184" t="s">
        <v>1288</v>
      </c>
      <c r="R91" s="184" t="s">
        <v>910</v>
      </c>
      <c r="S91" s="184" t="s">
        <v>910</v>
      </c>
      <c r="T91" s="184" t="s">
        <v>910</v>
      </c>
    </row>
    <row r="92" spans="1:20" x14ac:dyDescent="0.25">
      <c r="A92" s="184" t="s">
        <v>1300</v>
      </c>
      <c r="B92" s="184">
        <v>5000087666</v>
      </c>
      <c r="C92" s="184" t="s">
        <v>1301</v>
      </c>
      <c r="D92" s="184" t="s">
        <v>1302</v>
      </c>
      <c r="E92" s="184" t="s">
        <v>906</v>
      </c>
      <c r="F92" s="184" t="s">
        <v>1303</v>
      </c>
      <c r="G92" s="184" t="s">
        <v>1304</v>
      </c>
      <c r="H92" s="184" t="s">
        <v>1305</v>
      </c>
      <c r="I92" s="184" t="s">
        <v>882</v>
      </c>
      <c r="J92" s="184" t="s">
        <v>910</v>
      </c>
      <c r="K92" s="184" t="s">
        <v>1306</v>
      </c>
      <c r="L92" s="184" t="s">
        <v>910</v>
      </c>
      <c r="M92" s="184" t="s">
        <v>1303</v>
      </c>
      <c r="N92" s="184" t="s">
        <v>910</v>
      </c>
      <c r="O92" s="184" t="s">
        <v>910</v>
      </c>
      <c r="P92" s="184" t="s">
        <v>910</v>
      </c>
      <c r="Q92" s="184" t="s">
        <v>1302</v>
      </c>
      <c r="R92" s="184" t="s">
        <v>910</v>
      </c>
      <c r="S92" s="184" t="s">
        <v>910</v>
      </c>
      <c r="T92" s="184" t="s">
        <v>910</v>
      </c>
    </row>
    <row r="93" spans="1:20" x14ac:dyDescent="0.25">
      <c r="A93" s="184" t="s">
        <v>1307</v>
      </c>
      <c r="B93" s="184">
        <v>5000087666</v>
      </c>
      <c r="C93" s="184" t="s">
        <v>1301</v>
      </c>
      <c r="D93" s="184" t="s">
        <v>1302</v>
      </c>
      <c r="E93" s="184" t="s">
        <v>906</v>
      </c>
      <c r="F93" s="184" t="s">
        <v>1308</v>
      </c>
      <c r="G93" s="184" t="s">
        <v>1309</v>
      </c>
      <c r="H93" s="184" t="s">
        <v>1310</v>
      </c>
      <c r="I93" s="184" t="s">
        <v>1097</v>
      </c>
      <c r="J93" s="184" t="s">
        <v>910</v>
      </c>
      <c r="K93" s="184" t="s">
        <v>1311</v>
      </c>
      <c r="L93" s="184" t="s">
        <v>910</v>
      </c>
      <c r="M93" s="184" t="s">
        <v>1308</v>
      </c>
      <c r="N93" s="184" t="s">
        <v>910</v>
      </c>
      <c r="O93" s="184" t="s">
        <v>910</v>
      </c>
      <c r="P93" s="184" t="s">
        <v>910</v>
      </c>
      <c r="Q93" s="184" t="s">
        <v>1302</v>
      </c>
      <c r="R93" s="184" t="s">
        <v>910</v>
      </c>
      <c r="S93" s="184" t="s">
        <v>910</v>
      </c>
      <c r="T93" s="184" t="s">
        <v>910</v>
      </c>
    </row>
    <row r="94" spans="1:20" x14ac:dyDescent="0.25">
      <c r="A94" s="184" t="s">
        <v>1312</v>
      </c>
      <c r="B94" s="184">
        <v>5000087666</v>
      </c>
      <c r="C94" s="184" t="s">
        <v>1301</v>
      </c>
      <c r="D94" s="184" t="s">
        <v>1302</v>
      </c>
      <c r="E94" s="184" t="s">
        <v>906</v>
      </c>
      <c r="F94" s="184" t="s">
        <v>1308</v>
      </c>
      <c r="G94" s="184" t="s">
        <v>1309</v>
      </c>
      <c r="H94" s="184" t="s">
        <v>1313</v>
      </c>
      <c r="I94" s="184" t="s">
        <v>1040</v>
      </c>
      <c r="J94" s="184" t="s">
        <v>910</v>
      </c>
      <c r="K94" s="184" t="s">
        <v>1314</v>
      </c>
      <c r="L94" s="184" t="s">
        <v>910</v>
      </c>
      <c r="M94" s="184" t="s">
        <v>1308</v>
      </c>
      <c r="N94" s="184" t="s">
        <v>910</v>
      </c>
      <c r="O94" s="184" t="s">
        <v>910</v>
      </c>
      <c r="P94" s="184" t="s">
        <v>910</v>
      </c>
      <c r="Q94" s="184" t="s">
        <v>1302</v>
      </c>
      <c r="R94" s="184" t="s">
        <v>910</v>
      </c>
      <c r="S94" s="184" t="s">
        <v>910</v>
      </c>
      <c r="T94" s="184" t="s">
        <v>910</v>
      </c>
    </row>
    <row r="95" spans="1:20" x14ac:dyDescent="0.25">
      <c r="A95" s="184" t="s">
        <v>1315</v>
      </c>
      <c r="B95" s="184">
        <v>5000087666</v>
      </c>
      <c r="C95" s="184" t="s">
        <v>1301</v>
      </c>
      <c r="D95" s="184" t="s">
        <v>1302</v>
      </c>
      <c r="E95" s="184" t="s">
        <v>906</v>
      </c>
      <c r="F95" s="184" t="s">
        <v>1303</v>
      </c>
      <c r="G95" s="184" t="s">
        <v>1304</v>
      </c>
      <c r="H95" s="184" t="s">
        <v>1316</v>
      </c>
      <c r="I95" s="184" t="s">
        <v>1036</v>
      </c>
      <c r="J95" s="184" t="s">
        <v>910</v>
      </c>
      <c r="K95" s="184" t="s">
        <v>1317</v>
      </c>
      <c r="L95" s="184" t="s">
        <v>910</v>
      </c>
      <c r="M95" s="184" t="s">
        <v>1303</v>
      </c>
      <c r="N95" s="184" t="s">
        <v>910</v>
      </c>
      <c r="O95" s="184" t="s">
        <v>910</v>
      </c>
      <c r="P95" s="184" t="s">
        <v>910</v>
      </c>
      <c r="Q95" s="184" t="s">
        <v>1302</v>
      </c>
      <c r="R95" s="184" t="s">
        <v>910</v>
      </c>
      <c r="S95" s="184" t="s">
        <v>910</v>
      </c>
      <c r="T95" s="184" t="s">
        <v>910</v>
      </c>
    </row>
    <row r="96" spans="1:20" x14ac:dyDescent="0.25">
      <c r="A96" s="184" t="s">
        <v>1318</v>
      </c>
      <c r="B96" s="184">
        <v>5000087666</v>
      </c>
      <c r="C96" s="184" t="s">
        <v>1301</v>
      </c>
      <c r="D96" s="184" t="s">
        <v>1302</v>
      </c>
      <c r="E96" s="184" t="s">
        <v>906</v>
      </c>
      <c r="F96" s="184" t="s">
        <v>1319</v>
      </c>
      <c r="G96" s="184" t="s">
        <v>1320</v>
      </c>
      <c r="H96" s="184" t="s">
        <v>1321</v>
      </c>
      <c r="I96" s="184" t="s">
        <v>933</v>
      </c>
      <c r="J96" s="184" t="s">
        <v>910</v>
      </c>
      <c r="K96" s="184" t="s">
        <v>1322</v>
      </c>
      <c r="L96" s="184" t="s">
        <v>910</v>
      </c>
      <c r="M96" s="184" t="s">
        <v>1319</v>
      </c>
      <c r="N96" s="184" t="s">
        <v>910</v>
      </c>
      <c r="O96" s="184" t="s">
        <v>910</v>
      </c>
      <c r="P96" s="184" t="s">
        <v>910</v>
      </c>
      <c r="Q96" s="184" t="s">
        <v>1302</v>
      </c>
      <c r="R96" s="184" t="s">
        <v>910</v>
      </c>
      <c r="S96" s="184" t="s">
        <v>910</v>
      </c>
      <c r="T96" s="184" t="s">
        <v>910</v>
      </c>
    </row>
    <row r="97" spans="1:20" x14ac:dyDescent="0.25">
      <c r="A97" s="184" t="s">
        <v>1323</v>
      </c>
      <c r="B97" s="184">
        <v>5000087666</v>
      </c>
      <c r="C97" s="184" t="s">
        <v>1301</v>
      </c>
      <c r="D97" s="184" t="s">
        <v>1302</v>
      </c>
      <c r="E97" s="184" t="s">
        <v>906</v>
      </c>
      <c r="F97" s="184" t="s">
        <v>1319</v>
      </c>
      <c r="G97" s="184" t="s">
        <v>1320</v>
      </c>
      <c r="H97" s="184" t="s">
        <v>1324</v>
      </c>
      <c r="I97" s="184" t="s">
        <v>929</v>
      </c>
      <c r="J97" s="184" t="s">
        <v>910</v>
      </c>
      <c r="K97" s="184" t="s">
        <v>1325</v>
      </c>
      <c r="L97" s="184" t="s">
        <v>910</v>
      </c>
      <c r="M97" s="184" t="s">
        <v>1319</v>
      </c>
      <c r="N97" s="184" t="s">
        <v>910</v>
      </c>
      <c r="O97" s="184" t="s">
        <v>910</v>
      </c>
      <c r="P97" s="184" t="s">
        <v>910</v>
      </c>
      <c r="Q97" s="184" t="s">
        <v>1302</v>
      </c>
      <c r="R97" s="184" t="s">
        <v>910</v>
      </c>
      <c r="S97" s="184" t="s">
        <v>910</v>
      </c>
      <c r="T97" s="184" t="s">
        <v>910</v>
      </c>
    </row>
    <row r="98" spans="1:20" x14ac:dyDescent="0.25">
      <c r="A98" s="184" t="s">
        <v>1326</v>
      </c>
      <c r="B98" s="184">
        <v>5000087669</v>
      </c>
      <c r="C98" s="184" t="s">
        <v>1327</v>
      </c>
      <c r="D98" s="184" t="s">
        <v>1328</v>
      </c>
      <c r="E98" s="184" t="s">
        <v>906</v>
      </c>
      <c r="F98" s="184" t="s">
        <v>1069</v>
      </c>
      <c r="G98" s="184" t="s">
        <v>1070</v>
      </c>
      <c r="H98" s="184" t="s">
        <v>1329</v>
      </c>
      <c r="I98" s="184" t="s">
        <v>882</v>
      </c>
      <c r="J98" s="184" t="s">
        <v>910</v>
      </c>
      <c r="K98" s="184" t="s">
        <v>1330</v>
      </c>
      <c r="L98" s="184" t="s">
        <v>910</v>
      </c>
      <c r="M98" s="184" t="s">
        <v>1069</v>
      </c>
      <c r="N98" s="184" t="s">
        <v>910</v>
      </c>
      <c r="O98" s="184" t="s">
        <v>910</v>
      </c>
      <c r="P98" s="184" t="s">
        <v>910</v>
      </c>
      <c r="Q98" s="184" t="s">
        <v>1328</v>
      </c>
      <c r="R98" s="184" t="s">
        <v>910</v>
      </c>
      <c r="S98" s="184" t="s">
        <v>910</v>
      </c>
      <c r="T98" s="184" t="s">
        <v>910</v>
      </c>
    </row>
    <row r="99" spans="1:20" x14ac:dyDescent="0.25">
      <c r="A99" s="184" t="s">
        <v>1326</v>
      </c>
      <c r="B99" s="184">
        <v>5000087669</v>
      </c>
      <c r="C99" s="184" t="s">
        <v>1327</v>
      </c>
      <c r="D99" s="184" t="s">
        <v>1328</v>
      </c>
      <c r="E99" s="184" t="s">
        <v>906</v>
      </c>
      <c r="F99" s="184" t="s">
        <v>1069</v>
      </c>
      <c r="G99" s="184" t="s">
        <v>1070</v>
      </c>
      <c r="H99" s="184" t="s">
        <v>1331</v>
      </c>
      <c r="I99" s="184" t="s">
        <v>929</v>
      </c>
      <c r="J99" s="184" t="s">
        <v>910</v>
      </c>
      <c r="K99" s="184" t="s">
        <v>1330</v>
      </c>
      <c r="L99" s="184" t="s">
        <v>910</v>
      </c>
      <c r="M99" s="184" t="s">
        <v>1069</v>
      </c>
      <c r="N99" s="184" t="s">
        <v>910</v>
      </c>
      <c r="O99" s="184" t="s">
        <v>910</v>
      </c>
      <c r="P99" s="184" t="s">
        <v>910</v>
      </c>
      <c r="Q99" s="184" t="s">
        <v>1328</v>
      </c>
      <c r="R99" s="184" t="s">
        <v>910</v>
      </c>
      <c r="S99" s="184" t="s">
        <v>910</v>
      </c>
      <c r="T99" s="184" t="s">
        <v>910</v>
      </c>
    </row>
    <row r="100" spans="1:20" x14ac:dyDescent="0.25">
      <c r="A100" s="184" t="s">
        <v>1332</v>
      </c>
      <c r="B100" s="184">
        <v>5000087669</v>
      </c>
      <c r="C100" s="184" t="s">
        <v>1327</v>
      </c>
      <c r="D100" s="184" t="s">
        <v>1328</v>
      </c>
      <c r="E100" s="184" t="s">
        <v>906</v>
      </c>
      <c r="F100" s="184" t="s">
        <v>1069</v>
      </c>
      <c r="G100" s="184" t="s">
        <v>1070</v>
      </c>
      <c r="H100" s="184" t="s">
        <v>1333</v>
      </c>
      <c r="I100" s="184" t="s">
        <v>933</v>
      </c>
      <c r="J100" s="184" t="s">
        <v>910</v>
      </c>
      <c r="K100" s="184" t="s">
        <v>1334</v>
      </c>
      <c r="L100" s="184" t="s">
        <v>910</v>
      </c>
      <c r="M100" s="184" t="s">
        <v>1069</v>
      </c>
      <c r="N100" s="184" t="s">
        <v>910</v>
      </c>
      <c r="O100" s="184" t="s">
        <v>910</v>
      </c>
      <c r="P100" s="184" t="s">
        <v>910</v>
      </c>
      <c r="Q100" s="184" t="s">
        <v>1328</v>
      </c>
      <c r="R100" s="184" t="s">
        <v>910</v>
      </c>
      <c r="S100" s="184" t="s">
        <v>910</v>
      </c>
      <c r="T100" s="184" t="s">
        <v>910</v>
      </c>
    </row>
    <row r="101" spans="1:20" x14ac:dyDescent="0.25">
      <c r="A101" s="184" t="s">
        <v>1335</v>
      </c>
      <c r="B101" s="184">
        <v>5000087670</v>
      </c>
      <c r="C101" s="184" t="s">
        <v>1336</v>
      </c>
      <c r="D101" s="184" t="s">
        <v>1337</v>
      </c>
      <c r="E101" s="184" t="s">
        <v>906</v>
      </c>
      <c r="F101" s="184" t="s">
        <v>1303</v>
      </c>
      <c r="G101" s="184" t="s">
        <v>1304</v>
      </c>
      <c r="H101" s="184" t="s">
        <v>1338</v>
      </c>
      <c r="I101" s="184" t="s">
        <v>882</v>
      </c>
      <c r="J101" s="184" t="s">
        <v>910</v>
      </c>
      <c r="K101" s="184" t="s">
        <v>1339</v>
      </c>
      <c r="L101" s="184" t="s">
        <v>910</v>
      </c>
      <c r="M101" s="184" t="s">
        <v>1303</v>
      </c>
      <c r="N101" s="184" t="s">
        <v>910</v>
      </c>
      <c r="O101" s="184" t="s">
        <v>910</v>
      </c>
      <c r="P101" s="184" t="s">
        <v>910</v>
      </c>
      <c r="Q101" s="184" t="s">
        <v>1337</v>
      </c>
      <c r="R101" s="184" t="s">
        <v>910</v>
      </c>
      <c r="S101" s="184" t="s">
        <v>910</v>
      </c>
      <c r="T101" s="184" t="s">
        <v>910</v>
      </c>
    </row>
    <row r="102" spans="1:20" x14ac:dyDescent="0.25">
      <c r="A102" s="184" t="s">
        <v>1340</v>
      </c>
      <c r="B102" s="184">
        <v>5000087670</v>
      </c>
      <c r="C102" s="184" t="s">
        <v>1336</v>
      </c>
      <c r="D102" s="184" t="s">
        <v>1337</v>
      </c>
      <c r="E102" s="184" t="s">
        <v>906</v>
      </c>
      <c r="F102" s="184" t="s">
        <v>915</v>
      </c>
      <c r="G102" s="184" t="s">
        <v>916</v>
      </c>
      <c r="H102" s="184" t="s">
        <v>1096</v>
      </c>
      <c r="I102" s="184" t="s">
        <v>1036</v>
      </c>
      <c r="J102" s="184" t="s">
        <v>910</v>
      </c>
      <c r="K102" s="184" t="s">
        <v>1098</v>
      </c>
      <c r="L102" s="184" t="s">
        <v>910</v>
      </c>
      <c r="M102" s="184" t="s">
        <v>915</v>
      </c>
      <c r="N102" s="184" t="s">
        <v>910</v>
      </c>
      <c r="O102" s="184" t="s">
        <v>910</v>
      </c>
      <c r="P102" s="184" t="s">
        <v>910</v>
      </c>
      <c r="Q102" s="184" t="s">
        <v>1337</v>
      </c>
      <c r="R102" s="184" t="s">
        <v>910</v>
      </c>
      <c r="S102" s="184" t="s">
        <v>910</v>
      </c>
      <c r="T102" s="184" t="s">
        <v>910</v>
      </c>
    </row>
    <row r="103" spans="1:20" x14ac:dyDescent="0.25">
      <c r="A103" s="184" t="s">
        <v>1341</v>
      </c>
      <c r="B103" s="184">
        <v>5000087670</v>
      </c>
      <c r="C103" s="184" t="s">
        <v>1336</v>
      </c>
      <c r="D103" s="184" t="s">
        <v>1337</v>
      </c>
      <c r="E103" s="184" t="s">
        <v>906</v>
      </c>
      <c r="F103" s="184" t="s">
        <v>1303</v>
      </c>
      <c r="G103" s="184" t="s">
        <v>1304</v>
      </c>
      <c r="H103" s="184" t="s">
        <v>1342</v>
      </c>
      <c r="I103" s="184" t="s">
        <v>933</v>
      </c>
      <c r="J103" s="184" t="s">
        <v>910</v>
      </c>
      <c r="K103" s="184" t="s">
        <v>1343</v>
      </c>
      <c r="L103" s="184" t="s">
        <v>910</v>
      </c>
      <c r="M103" s="184" t="s">
        <v>1303</v>
      </c>
      <c r="N103" s="184" t="s">
        <v>910</v>
      </c>
      <c r="O103" s="184" t="s">
        <v>910</v>
      </c>
      <c r="P103" s="184" t="s">
        <v>910</v>
      </c>
      <c r="Q103" s="184" t="s">
        <v>1337</v>
      </c>
      <c r="R103" s="184" t="s">
        <v>910</v>
      </c>
      <c r="S103" s="184" t="s">
        <v>910</v>
      </c>
      <c r="T103" s="184" t="s">
        <v>910</v>
      </c>
    </row>
    <row r="104" spans="1:20" x14ac:dyDescent="0.25">
      <c r="A104" s="184" t="s">
        <v>1344</v>
      </c>
      <c r="B104" s="184">
        <v>5000087670</v>
      </c>
      <c r="C104" s="184" t="s">
        <v>1336</v>
      </c>
      <c r="D104" s="184" t="s">
        <v>1337</v>
      </c>
      <c r="E104" s="184" t="s">
        <v>906</v>
      </c>
      <c r="F104" s="184" t="s">
        <v>1345</v>
      </c>
      <c r="G104" s="184" t="s">
        <v>1346</v>
      </c>
      <c r="H104" s="184" t="s">
        <v>1347</v>
      </c>
      <c r="I104" s="184" t="s">
        <v>1040</v>
      </c>
      <c r="J104" s="184" t="s">
        <v>910</v>
      </c>
      <c r="K104" s="184" t="s">
        <v>1348</v>
      </c>
      <c r="L104" s="184" t="s">
        <v>910</v>
      </c>
      <c r="M104" s="184" t="s">
        <v>1345</v>
      </c>
      <c r="N104" s="184" t="s">
        <v>910</v>
      </c>
      <c r="O104" s="184" t="s">
        <v>910</v>
      </c>
      <c r="P104" s="184" t="s">
        <v>910</v>
      </c>
      <c r="Q104" s="184" t="s">
        <v>1337</v>
      </c>
      <c r="R104" s="184" t="s">
        <v>910</v>
      </c>
      <c r="S104" s="184" t="s">
        <v>910</v>
      </c>
      <c r="T104" s="184" t="s">
        <v>910</v>
      </c>
    </row>
    <row r="105" spans="1:20" x14ac:dyDescent="0.25">
      <c r="A105" s="184" t="s">
        <v>1349</v>
      </c>
      <c r="B105" s="184">
        <v>5000087670</v>
      </c>
      <c r="C105" s="184" t="s">
        <v>1336</v>
      </c>
      <c r="D105" s="184" t="s">
        <v>1337</v>
      </c>
      <c r="E105" s="184" t="s">
        <v>906</v>
      </c>
      <c r="F105" s="184" t="s">
        <v>1350</v>
      </c>
      <c r="G105" s="184" t="s">
        <v>1351</v>
      </c>
      <c r="H105" s="184" t="s">
        <v>1352</v>
      </c>
      <c r="I105" s="184" t="s">
        <v>929</v>
      </c>
      <c r="J105" s="184" t="s">
        <v>910</v>
      </c>
      <c r="K105" s="185" t="s">
        <v>910</v>
      </c>
      <c r="L105" s="184" t="s">
        <v>910</v>
      </c>
      <c r="M105" s="184" t="s">
        <v>910</v>
      </c>
      <c r="N105" s="184" t="s">
        <v>910</v>
      </c>
      <c r="O105" s="184" t="s">
        <v>910</v>
      </c>
      <c r="P105" s="184" t="s">
        <v>910</v>
      </c>
      <c r="Q105" s="184" t="s">
        <v>1337</v>
      </c>
      <c r="R105" s="184" t="s">
        <v>910</v>
      </c>
      <c r="S105" s="184" t="s">
        <v>910</v>
      </c>
      <c r="T105" s="184" t="s">
        <v>910</v>
      </c>
    </row>
    <row r="106" spans="1:20" x14ac:dyDescent="0.25">
      <c r="A106" s="184" t="s">
        <v>1353</v>
      </c>
      <c r="B106" s="184">
        <v>5000087670</v>
      </c>
      <c r="C106" s="184" t="s">
        <v>1336</v>
      </c>
      <c r="D106" s="184" t="s">
        <v>1337</v>
      </c>
      <c r="E106" s="184" t="s">
        <v>906</v>
      </c>
      <c r="F106" s="184" t="s">
        <v>1354</v>
      </c>
      <c r="G106" s="184" t="s">
        <v>1355</v>
      </c>
      <c r="H106" s="184" t="s">
        <v>1356</v>
      </c>
      <c r="I106" s="184" t="s">
        <v>1097</v>
      </c>
      <c r="J106" s="184" t="s">
        <v>910</v>
      </c>
      <c r="K106" s="184" t="s">
        <v>1357</v>
      </c>
      <c r="L106" s="184" t="s">
        <v>910</v>
      </c>
      <c r="M106" s="184" t="s">
        <v>1354</v>
      </c>
      <c r="N106" s="184" t="s">
        <v>910</v>
      </c>
      <c r="O106" s="184" t="s">
        <v>910</v>
      </c>
      <c r="P106" s="184" t="s">
        <v>910</v>
      </c>
      <c r="Q106" s="184" t="s">
        <v>1337</v>
      </c>
      <c r="R106" s="184" t="s">
        <v>910</v>
      </c>
      <c r="S106" s="184" t="s">
        <v>910</v>
      </c>
      <c r="T106" s="184" t="s">
        <v>910</v>
      </c>
    </row>
    <row r="107" spans="1:20" x14ac:dyDescent="0.25">
      <c r="A107" s="184" t="s">
        <v>1358</v>
      </c>
      <c r="B107" s="184">
        <v>5000087671</v>
      </c>
      <c r="C107" s="184" t="s">
        <v>1359</v>
      </c>
      <c r="D107" s="184" t="s">
        <v>1360</v>
      </c>
      <c r="E107" s="184" t="s">
        <v>906</v>
      </c>
      <c r="F107" s="184" t="s">
        <v>1361</v>
      </c>
      <c r="G107" s="184" t="s">
        <v>1362</v>
      </c>
      <c r="H107" s="184" t="s">
        <v>1363</v>
      </c>
      <c r="I107" s="184" t="s">
        <v>882</v>
      </c>
      <c r="J107" s="184" t="s">
        <v>910</v>
      </c>
      <c r="K107" s="184" t="s">
        <v>1364</v>
      </c>
      <c r="L107" s="184" t="s">
        <v>910</v>
      </c>
      <c r="M107" s="184" t="s">
        <v>1361</v>
      </c>
      <c r="N107" s="184" t="s">
        <v>910</v>
      </c>
      <c r="O107" s="184" t="s">
        <v>910</v>
      </c>
      <c r="P107" s="184" t="s">
        <v>910</v>
      </c>
      <c r="Q107" s="184" t="s">
        <v>1360</v>
      </c>
      <c r="R107" s="184" t="s">
        <v>910</v>
      </c>
      <c r="S107" s="184" t="s">
        <v>910</v>
      </c>
      <c r="T107" s="184" t="s">
        <v>910</v>
      </c>
    </row>
    <row r="108" spans="1:20" x14ac:dyDescent="0.25">
      <c r="A108" s="184" t="s">
        <v>1365</v>
      </c>
      <c r="B108" s="184">
        <v>5000087671</v>
      </c>
      <c r="C108" s="184" t="s">
        <v>1359</v>
      </c>
      <c r="D108" s="184" t="s">
        <v>1360</v>
      </c>
      <c r="E108" s="184" t="s">
        <v>906</v>
      </c>
      <c r="F108" s="184" t="s">
        <v>1025</v>
      </c>
      <c r="G108" s="184" t="s">
        <v>1026</v>
      </c>
      <c r="H108" s="184" t="s">
        <v>1366</v>
      </c>
      <c r="I108" s="184" t="s">
        <v>933</v>
      </c>
      <c r="J108" s="184" t="s">
        <v>910</v>
      </c>
      <c r="K108" s="184" t="s">
        <v>1367</v>
      </c>
      <c r="L108" s="184" t="s">
        <v>910</v>
      </c>
      <c r="M108" s="184" t="s">
        <v>1025</v>
      </c>
      <c r="N108" s="184" t="s">
        <v>910</v>
      </c>
      <c r="O108" s="184" t="s">
        <v>910</v>
      </c>
      <c r="P108" s="184" t="s">
        <v>910</v>
      </c>
      <c r="Q108" s="184" t="s">
        <v>1360</v>
      </c>
      <c r="R108" s="184" t="s">
        <v>910</v>
      </c>
      <c r="S108" s="184" t="s">
        <v>910</v>
      </c>
      <c r="T108" s="184" t="s">
        <v>910</v>
      </c>
    </row>
    <row r="109" spans="1:20" x14ac:dyDescent="0.25">
      <c r="A109" s="184" t="s">
        <v>1368</v>
      </c>
      <c r="B109" s="184">
        <v>5000087671</v>
      </c>
      <c r="C109" s="184" t="s">
        <v>1359</v>
      </c>
      <c r="D109" s="184" t="s">
        <v>1360</v>
      </c>
      <c r="E109" s="184" t="s">
        <v>906</v>
      </c>
      <c r="F109" s="184" t="s">
        <v>1220</v>
      </c>
      <c r="G109" s="184" t="s">
        <v>1221</v>
      </c>
      <c r="H109" s="184" t="s">
        <v>1369</v>
      </c>
      <c r="I109" s="184" t="s">
        <v>929</v>
      </c>
      <c r="J109" s="184" t="s">
        <v>910</v>
      </c>
      <c r="K109" s="184" t="s">
        <v>1370</v>
      </c>
      <c r="L109" s="184" t="s">
        <v>910</v>
      </c>
      <c r="M109" s="184" t="s">
        <v>1220</v>
      </c>
      <c r="N109" s="184" t="s">
        <v>910</v>
      </c>
      <c r="O109" s="184" t="s">
        <v>910</v>
      </c>
      <c r="P109" s="184" t="s">
        <v>910</v>
      </c>
      <c r="Q109" s="184" t="s">
        <v>1360</v>
      </c>
      <c r="R109" s="184" t="s">
        <v>910</v>
      </c>
      <c r="S109" s="184" t="s">
        <v>910</v>
      </c>
      <c r="T109" s="184" t="s">
        <v>910</v>
      </c>
    </row>
    <row r="110" spans="1:20" x14ac:dyDescent="0.25">
      <c r="A110" s="184" t="s">
        <v>1371</v>
      </c>
      <c r="B110" s="184">
        <v>5000087671</v>
      </c>
      <c r="C110" s="184" t="s">
        <v>1359</v>
      </c>
      <c r="D110" s="184" t="s">
        <v>1360</v>
      </c>
      <c r="E110" s="184" t="s">
        <v>906</v>
      </c>
      <c r="F110" s="184" t="s">
        <v>1372</v>
      </c>
      <c r="G110" s="184" t="s">
        <v>1373</v>
      </c>
      <c r="H110" s="184" t="s">
        <v>910</v>
      </c>
      <c r="I110" s="184" t="s">
        <v>1036</v>
      </c>
      <c r="J110" s="184" t="s">
        <v>1374</v>
      </c>
      <c r="K110" s="185" t="s">
        <v>1374</v>
      </c>
      <c r="L110" s="184" t="s">
        <v>1372</v>
      </c>
      <c r="M110" s="184" t="s">
        <v>910</v>
      </c>
      <c r="N110" s="184" t="s">
        <v>910</v>
      </c>
      <c r="O110" s="184" t="s">
        <v>910</v>
      </c>
      <c r="P110" s="184" t="s">
        <v>910</v>
      </c>
      <c r="Q110" s="184" t="s">
        <v>1360</v>
      </c>
      <c r="R110" s="184" t="s">
        <v>910</v>
      </c>
      <c r="S110" s="184" t="s">
        <v>910</v>
      </c>
      <c r="T110" s="184" t="s">
        <v>910</v>
      </c>
    </row>
    <row r="111" spans="1:20" x14ac:dyDescent="0.25">
      <c r="A111" s="184" t="s">
        <v>1375</v>
      </c>
      <c r="B111" s="184">
        <v>5000087672</v>
      </c>
      <c r="C111" s="184" t="s">
        <v>1376</v>
      </c>
      <c r="D111" s="184" t="s">
        <v>1377</v>
      </c>
      <c r="E111" s="184" t="s">
        <v>906</v>
      </c>
      <c r="F111" s="184" t="s">
        <v>1378</v>
      </c>
      <c r="G111" s="184" t="s">
        <v>1379</v>
      </c>
      <c r="H111" s="184" t="s">
        <v>1380</v>
      </c>
      <c r="I111" s="184" t="s">
        <v>882</v>
      </c>
      <c r="J111" s="184" t="s">
        <v>910</v>
      </c>
      <c r="K111" s="185" t="s">
        <v>910</v>
      </c>
      <c r="L111" s="184" t="s">
        <v>910</v>
      </c>
      <c r="M111" s="184" t="s">
        <v>910</v>
      </c>
      <c r="N111" s="184" t="s">
        <v>910</v>
      </c>
      <c r="O111" s="184" t="s">
        <v>910</v>
      </c>
      <c r="P111" s="184" t="s">
        <v>910</v>
      </c>
      <c r="Q111" s="184" t="s">
        <v>1377</v>
      </c>
      <c r="R111" s="184" t="s">
        <v>910</v>
      </c>
      <c r="S111" s="184" t="s">
        <v>910</v>
      </c>
      <c r="T111" s="184" t="s">
        <v>910</v>
      </c>
    </row>
    <row r="112" spans="1:20" x14ac:dyDescent="0.25">
      <c r="A112" s="184" t="s">
        <v>1381</v>
      </c>
      <c r="B112" s="184">
        <v>5000087672</v>
      </c>
      <c r="C112" s="184" t="s">
        <v>1376</v>
      </c>
      <c r="D112" s="184" t="s">
        <v>1377</v>
      </c>
      <c r="E112" s="184" t="s">
        <v>906</v>
      </c>
      <c r="F112" s="184" t="s">
        <v>915</v>
      </c>
      <c r="G112" s="184" t="s">
        <v>916</v>
      </c>
      <c r="H112" s="184" t="s">
        <v>1096</v>
      </c>
      <c r="I112" s="184" t="s">
        <v>1036</v>
      </c>
      <c r="J112" s="184" t="s">
        <v>910</v>
      </c>
      <c r="K112" s="184" t="s">
        <v>1098</v>
      </c>
      <c r="L112" s="184" t="s">
        <v>910</v>
      </c>
      <c r="M112" s="184" t="s">
        <v>915</v>
      </c>
      <c r="N112" s="184" t="s">
        <v>910</v>
      </c>
      <c r="O112" s="184" t="s">
        <v>910</v>
      </c>
      <c r="P112" s="184" t="s">
        <v>910</v>
      </c>
      <c r="Q112" s="184" t="s">
        <v>1377</v>
      </c>
      <c r="R112" s="184" t="s">
        <v>910</v>
      </c>
      <c r="S112" s="184" t="s">
        <v>910</v>
      </c>
      <c r="T112" s="184" t="s">
        <v>910</v>
      </c>
    </row>
    <row r="113" spans="1:20" x14ac:dyDescent="0.25">
      <c r="A113" s="184" t="s">
        <v>1382</v>
      </c>
      <c r="B113" s="184">
        <v>5000087672</v>
      </c>
      <c r="C113" s="184" t="s">
        <v>1376</v>
      </c>
      <c r="D113" s="184" t="s">
        <v>1377</v>
      </c>
      <c r="E113" s="184" t="s">
        <v>906</v>
      </c>
      <c r="F113" s="184" t="s">
        <v>1025</v>
      </c>
      <c r="G113" s="184" t="s">
        <v>1026</v>
      </c>
      <c r="H113" s="184" t="s">
        <v>1383</v>
      </c>
      <c r="I113" s="184" t="s">
        <v>933</v>
      </c>
      <c r="J113" s="184" t="s">
        <v>910</v>
      </c>
      <c r="K113" s="184" t="s">
        <v>1384</v>
      </c>
      <c r="L113" s="184" t="s">
        <v>910</v>
      </c>
      <c r="M113" s="184" t="s">
        <v>1025</v>
      </c>
      <c r="N113" s="184" t="s">
        <v>910</v>
      </c>
      <c r="O113" s="184" t="s">
        <v>910</v>
      </c>
      <c r="P113" s="184" t="s">
        <v>910</v>
      </c>
      <c r="Q113" s="184" t="s">
        <v>1377</v>
      </c>
      <c r="R113" s="184" t="s">
        <v>910</v>
      </c>
      <c r="S113" s="184" t="s">
        <v>910</v>
      </c>
      <c r="T113" s="184" t="s">
        <v>910</v>
      </c>
    </row>
    <row r="114" spans="1:20" x14ac:dyDescent="0.25">
      <c r="A114" s="184" t="s">
        <v>1385</v>
      </c>
      <c r="B114" s="184">
        <v>5000087672</v>
      </c>
      <c r="C114" s="184" t="s">
        <v>1376</v>
      </c>
      <c r="D114" s="184" t="s">
        <v>1377</v>
      </c>
      <c r="E114" s="184" t="s">
        <v>906</v>
      </c>
      <c r="F114" s="184" t="s">
        <v>1372</v>
      </c>
      <c r="G114" s="184" t="s">
        <v>1373</v>
      </c>
      <c r="H114" s="184" t="s">
        <v>1386</v>
      </c>
      <c r="I114" s="184" t="s">
        <v>929</v>
      </c>
      <c r="J114" s="184" t="s">
        <v>910</v>
      </c>
      <c r="K114" s="184" t="s">
        <v>1387</v>
      </c>
      <c r="L114" s="184" t="s">
        <v>910</v>
      </c>
      <c r="M114" s="184" t="s">
        <v>1372</v>
      </c>
      <c r="N114" s="184" t="s">
        <v>910</v>
      </c>
      <c r="O114" s="184" t="s">
        <v>910</v>
      </c>
      <c r="P114" s="184" t="s">
        <v>910</v>
      </c>
      <c r="Q114" s="184" t="s">
        <v>1377</v>
      </c>
      <c r="R114" s="184" t="s">
        <v>910</v>
      </c>
      <c r="S114" s="184" t="s">
        <v>910</v>
      </c>
      <c r="T114" s="184" t="s">
        <v>910</v>
      </c>
    </row>
    <row r="115" spans="1:20" x14ac:dyDescent="0.25">
      <c r="A115" s="184" t="s">
        <v>1388</v>
      </c>
      <c r="B115" s="184">
        <v>5000087672</v>
      </c>
      <c r="C115" s="184" t="s">
        <v>1376</v>
      </c>
      <c r="D115" s="184" t="s">
        <v>1377</v>
      </c>
      <c r="E115" s="184" t="s">
        <v>906</v>
      </c>
      <c r="F115" s="184" t="s">
        <v>1372</v>
      </c>
      <c r="G115" s="184" t="s">
        <v>1373</v>
      </c>
      <c r="H115" s="184" t="s">
        <v>1389</v>
      </c>
      <c r="I115" s="184" t="s">
        <v>1040</v>
      </c>
      <c r="J115" s="184" t="s">
        <v>910</v>
      </c>
      <c r="K115" s="184" t="s">
        <v>1390</v>
      </c>
      <c r="L115" s="184" t="s">
        <v>910</v>
      </c>
      <c r="M115" s="184" t="s">
        <v>1372</v>
      </c>
      <c r="N115" s="184" t="s">
        <v>910</v>
      </c>
      <c r="O115" s="184" t="s">
        <v>910</v>
      </c>
      <c r="P115" s="184" t="s">
        <v>910</v>
      </c>
      <c r="Q115" s="184" t="s">
        <v>1377</v>
      </c>
      <c r="R115" s="184" t="s">
        <v>910</v>
      </c>
      <c r="S115" s="184" t="s">
        <v>910</v>
      </c>
      <c r="T115" s="184" t="s">
        <v>910</v>
      </c>
    </row>
    <row r="116" spans="1:20" x14ac:dyDescent="0.25">
      <c r="A116" s="184" t="s">
        <v>1391</v>
      </c>
      <c r="B116" s="184">
        <v>5000087672</v>
      </c>
      <c r="C116" s="184" t="s">
        <v>1376</v>
      </c>
      <c r="D116" s="184" t="s">
        <v>1377</v>
      </c>
      <c r="E116" s="184" t="s">
        <v>906</v>
      </c>
      <c r="F116" s="184" t="s">
        <v>1372</v>
      </c>
      <c r="G116" s="184" t="s">
        <v>1373</v>
      </c>
      <c r="H116" s="184" t="s">
        <v>910</v>
      </c>
      <c r="I116" s="184" t="s">
        <v>1097</v>
      </c>
      <c r="J116" s="184" t="s">
        <v>1392</v>
      </c>
      <c r="K116" s="185" t="s">
        <v>1392</v>
      </c>
      <c r="L116" s="184" t="s">
        <v>1372</v>
      </c>
      <c r="M116" s="184" t="s">
        <v>910</v>
      </c>
      <c r="N116" s="184" t="s">
        <v>910</v>
      </c>
      <c r="O116" s="184" t="s">
        <v>910</v>
      </c>
      <c r="P116" s="184" t="s">
        <v>910</v>
      </c>
      <c r="Q116" s="184" t="s">
        <v>1377</v>
      </c>
      <c r="R116" s="184" t="s">
        <v>910</v>
      </c>
      <c r="S116" s="184" t="s">
        <v>910</v>
      </c>
      <c r="T116" s="184" t="s">
        <v>910</v>
      </c>
    </row>
    <row r="117" spans="1:20" x14ac:dyDescent="0.25">
      <c r="A117" s="184" t="s">
        <v>1393</v>
      </c>
      <c r="B117" s="184">
        <v>5000087672</v>
      </c>
      <c r="C117" s="184" t="s">
        <v>1376</v>
      </c>
      <c r="D117" s="184" t="s">
        <v>1377</v>
      </c>
      <c r="E117" s="184" t="s">
        <v>906</v>
      </c>
      <c r="F117" s="184" t="s">
        <v>1361</v>
      </c>
      <c r="G117" s="184" t="s">
        <v>1362</v>
      </c>
      <c r="H117" s="184" t="s">
        <v>910</v>
      </c>
      <c r="I117" s="184" t="s">
        <v>1153</v>
      </c>
      <c r="J117" s="184" t="s">
        <v>1394</v>
      </c>
      <c r="K117" s="185" t="s">
        <v>1394</v>
      </c>
      <c r="L117" s="184" t="s">
        <v>1361</v>
      </c>
      <c r="M117" s="184" t="s">
        <v>910</v>
      </c>
      <c r="N117" s="184" t="s">
        <v>910</v>
      </c>
      <c r="O117" s="184" t="s">
        <v>910</v>
      </c>
      <c r="P117" s="184" t="s">
        <v>910</v>
      </c>
      <c r="Q117" s="184" t="s">
        <v>1377</v>
      </c>
      <c r="R117" s="184" t="s">
        <v>910</v>
      </c>
      <c r="S117" s="184" t="s">
        <v>910</v>
      </c>
      <c r="T117" s="184" t="s">
        <v>910</v>
      </c>
    </row>
    <row r="118" spans="1:20" x14ac:dyDescent="0.25">
      <c r="A118" s="184" t="s">
        <v>1395</v>
      </c>
      <c r="B118" s="184">
        <v>5000087677</v>
      </c>
      <c r="C118" s="184" t="s">
        <v>1396</v>
      </c>
      <c r="D118" s="184" t="s">
        <v>1397</v>
      </c>
      <c r="E118" s="184" t="s">
        <v>906</v>
      </c>
      <c r="F118" s="184" t="s">
        <v>1069</v>
      </c>
      <c r="G118" s="184" t="s">
        <v>1070</v>
      </c>
      <c r="H118" s="184" t="s">
        <v>1398</v>
      </c>
      <c r="I118" s="184" t="s">
        <v>882</v>
      </c>
      <c r="J118" s="184" t="s">
        <v>910</v>
      </c>
      <c r="K118" s="185" t="s">
        <v>910</v>
      </c>
      <c r="L118" s="184" t="s">
        <v>910</v>
      </c>
      <c r="M118" s="184" t="s">
        <v>910</v>
      </c>
      <c r="N118" s="184" t="s">
        <v>910</v>
      </c>
      <c r="O118" s="184" t="s">
        <v>910</v>
      </c>
      <c r="P118" s="184" t="s">
        <v>910</v>
      </c>
      <c r="Q118" s="184" t="s">
        <v>1397</v>
      </c>
      <c r="R118" s="184" t="s">
        <v>910</v>
      </c>
      <c r="S118" s="184" t="s">
        <v>910</v>
      </c>
      <c r="T118" s="184" t="s">
        <v>910</v>
      </c>
    </row>
    <row r="119" spans="1:20" x14ac:dyDescent="0.25">
      <c r="A119" s="184" t="s">
        <v>1395</v>
      </c>
      <c r="B119" s="184">
        <v>5000087677</v>
      </c>
      <c r="C119" s="184" t="s">
        <v>1396</v>
      </c>
      <c r="D119" s="184" t="s">
        <v>1397</v>
      </c>
      <c r="E119" s="184" t="s">
        <v>906</v>
      </c>
      <c r="F119" s="184" t="s">
        <v>1069</v>
      </c>
      <c r="G119" s="184" t="s">
        <v>1070</v>
      </c>
      <c r="H119" s="184" t="s">
        <v>1399</v>
      </c>
      <c r="I119" s="184" t="s">
        <v>933</v>
      </c>
      <c r="J119" s="184" t="s">
        <v>910</v>
      </c>
      <c r="K119" s="185" t="s">
        <v>910</v>
      </c>
      <c r="L119" s="184" t="s">
        <v>910</v>
      </c>
      <c r="M119" s="184" t="s">
        <v>910</v>
      </c>
      <c r="N119" s="184" t="s">
        <v>910</v>
      </c>
      <c r="O119" s="184" t="s">
        <v>910</v>
      </c>
      <c r="P119" s="184" t="s">
        <v>910</v>
      </c>
      <c r="Q119" s="184" t="s">
        <v>1397</v>
      </c>
      <c r="R119" s="184" t="s">
        <v>910</v>
      </c>
      <c r="S119" s="184" t="s">
        <v>910</v>
      </c>
      <c r="T119" s="184" t="s">
        <v>910</v>
      </c>
    </row>
    <row r="120" spans="1:20" x14ac:dyDescent="0.25">
      <c r="A120" s="184" t="s">
        <v>1400</v>
      </c>
      <c r="B120" s="184">
        <v>5000087677</v>
      </c>
      <c r="C120" s="184" t="s">
        <v>1396</v>
      </c>
      <c r="D120" s="184" t="s">
        <v>1397</v>
      </c>
      <c r="E120" s="184" t="s">
        <v>906</v>
      </c>
      <c r="F120" s="184" t="s">
        <v>1069</v>
      </c>
      <c r="G120" s="184" t="s">
        <v>1070</v>
      </c>
      <c r="H120" s="184" t="s">
        <v>1401</v>
      </c>
      <c r="I120" s="184" t="s">
        <v>929</v>
      </c>
      <c r="J120" s="184" t="s">
        <v>910</v>
      </c>
      <c r="K120" s="184" t="s">
        <v>1402</v>
      </c>
      <c r="L120" s="184" t="s">
        <v>910</v>
      </c>
      <c r="M120" s="184" t="s">
        <v>1069</v>
      </c>
      <c r="N120" s="184" t="s">
        <v>910</v>
      </c>
      <c r="O120" s="184" t="s">
        <v>910</v>
      </c>
      <c r="P120" s="184" t="s">
        <v>910</v>
      </c>
      <c r="Q120" s="184" t="s">
        <v>1397</v>
      </c>
      <c r="R120" s="184" t="s">
        <v>910</v>
      </c>
      <c r="S120" s="184" t="s">
        <v>910</v>
      </c>
      <c r="T120" s="184" t="s">
        <v>910</v>
      </c>
    </row>
    <row r="121" spans="1:20" x14ac:dyDescent="0.25">
      <c r="A121" s="184" t="s">
        <v>1403</v>
      </c>
      <c r="B121" s="184">
        <v>5000087677</v>
      </c>
      <c r="C121" s="184" t="s">
        <v>1396</v>
      </c>
      <c r="D121" s="184" t="s">
        <v>1397</v>
      </c>
      <c r="E121" s="184" t="s">
        <v>906</v>
      </c>
      <c r="F121" s="184" t="s">
        <v>1220</v>
      </c>
      <c r="G121" s="184" t="s">
        <v>1221</v>
      </c>
      <c r="H121" s="184" t="s">
        <v>1404</v>
      </c>
      <c r="I121" s="184" t="s">
        <v>1036</v>
      </c>
      <c r="J121" s="184" t="s">
        <v>910</v>
      </c>
      <c r="K121" s="184" t="s">
        <v>1405</v>
      </c>
      <c r="L121" s="184" t="s">
        <v>910</v>
      </c>
      <c r="M121" s="184" t="s">
        <v>1220</v>
      </c>
      <c r="N121" s="184" t="s">
        <v>910</v>
      </c>
      <c r="O121" s="184" t="s">
        <v>910</v>
      </c>
      <c r="P121" s="184" t="s">
        <v>910</v>
      </c>
      <c r="Q121" s="184" t="s">
        <v>1397</v>
      </c>
      <c r="R121" s="184" t="s">
        <v>910</v>
      </c>
      <c r="S121" s="184" t="s">
        <v>910</v>
      </c>
      <c r="T121" s="184" t="s">
        <v>910</v>
      </c>
    </row>
    <row r="122" spans="1:20" x14ac:dyDescent="0.25">
      <c r="A122" s="184" t="s">
        <v>1403</v>
      </c>
      <c r="B122" s="184">
        <v>5000087677</v>
      </c>
      <c r="C122" s="184" t="s">
        <v>1396</v>
      </c>
      <c r="D122" s="184" t="s">
        <v>1397</v>
      </c>
      <c r="E122" s="184" t="s">
        <v>906</v>
      </c>
      <c r="F122" s="184" t="s">
        <v>1220</v>
      </c>
      <c r="G122" s="184" t="s">
        <v>1221</v>
      </c>
      <c r="H122" s="184" t="s">
        <v>1406</v>
      </c>
      <c r="I122" s="184" t="s">
        <v>1040</v>
      </c>
      <c r="J122" s="184" t="s">
        <v>910</v>
      </c>
      <c r="K122" s="184" t="s">
        <v>1405</v>
      </c>
      <c r="L122" s="184" t="s">
        <v>910</v>
      </c>
      <c r="M122" s="184" t="s">
        <v>1220</v>
      </c>
      <c r="N122" s="184" t="s">
        <v>910</v>
      </c>
      <c r="O122" s="184" t="s">
        <v>910</v>
      </c>
      <c r="P122" s="184" t="s">
        <v>910</v>
      </c>
      <c r="Q122" s="184" t="s">
        <v>1397</v>
      </c>
      <c r="R122" s="184" t="s">
        <v>910</v>
      </c>
      <c r="S122" s="184" t="s">
        <v>910</v>
      </c>
      <c r="T122" s="184" t="s">
        <v>910</v>
      </c>
    </row>
    <row r="123" spans="1:20" x14ac:dyDescent="0.25">
      <c r="A123" s="184" t="s">
        <v>1407</v>
      </c>
      <c r="B123" s="184">
        <v>5000087677</v>
      </c>
      <c r="C123" s="184" t="s">
        <v>1396</v>
      </c>
      <c r="D123" s="184" t="s">
        <v>1397</v>
      </c>
      <c r="E123" s="184" t="s">
        <v>906</v>
      </c>
      <c r="F123" s="184" t="s">
        <v>1408</v>
      </c>
      <c r="G123" s="184" t="s">
        <v>1409</v>
      </c>
      <c r="H123" s="184" t="s">
        <v>1410</v>
      </c>
      <c r="I123" s="184" t="s">
        <v>1097</v>
      </c>
      <c r="J123" s="184" t="s">
        <v>910</v>
      </c>
      <c r="K123" s="184" t="s">
        <v>1411</v>
      </c>
      <c r="L123" s="184" t="s">
        <v>910</v>
      </c>
      <c r="M123" s="184" t="s">
        <v>1408</v>
      </c>
      <c r="N123" s="184" t="s">
        <v>910</v>
      </c>
      <c r="O123" s="184" t="s">
        <v>910</v>
      </c>
      <c r="P123" s="184" t="s">
        <v>910</v>
      </c>
      <c r="Q123" s="184" t="s">
        <v>1397</v>
      </c>
      <c r="R123" s="184" t="s">
        <v>910</v>
      </c>
      <c r="S123" s="184" t="s">
        <v>910</v>
      </c>
      <c r="T123" s="184" t="s">
        <v>910</v>
      </c>
    </row>
    <row r="124" spans="1:20" x14ac:dyDescent="0.25">
      <c r="A124" s="184" t="s">
        <v>1412</v>
      </c>
      <c r="B124" s="184">
        <v>5000087677</v>
      </c>
      <c r="C124" s="184" t="s">
        <v>1396</v>
      </c>
      <c r="D124" s="184" t="s">
        <v>1397</v>
      </c>
      <c r="E124" s="184" t="s">
        <v>906</v>
      </c>
      <c r="F124" s="184" t="s">
        <v>1069</v>
      </c>
      <c r="G124" s="184" t="s">
        <v>1070</v>
      </c>
      <c r="H124" s="184" t="s">
        <v>910</v>
      </c>
      <c r="I124" s="184" t="s">
        <v>1153</v>
      </c>
      <c r="J124" s="184" t="s">
        <v>1413</v>
      </c>
      <c r="K124" s="185" t="s">
        <v>1413</v>
      </c>
      <c r="L124" s="184" t="s">
        <v>1069</v>
      </c>
      <c r="M124" s="184" t="s">
        <v>910</v>
      </c>
      <c r="N124" s="184" t="s">
        <v>910</v>
      </c>
      <c r="O124" s="184" t="s">
        <v>910</v>
      </c>
      <c r="P124" s="184" t="s">
        <v>910</v>
      </c>
      <c r="Q124" s="184" t="s">
        <v>1397</v>
      </c>
      <c r="R124" s="184" t="s">
        <v>910</v>
      </c>
      <c r="S124" s="184" t="s">
        <v>910</v>
      </c>
      <c r="T124" s="184" t="s">
        <v>910</v>
      </c>
    </row>
    <row r="125" spans="1:20" x14ac:dyDescent="0.25">
      <c r="A125" s="184" t="s">
        <v>1414</v>
      </c>
      <c r="B125" s="184">
        <v>5000087679</v>
      </c>
      <c r="C125" s="184" t="s">
        <v>1415</v>
      </c>
      <c r="D125" s="184" t="s">
        <v>1416</v>
      </c>
      <c r="E125" s="184" t="s">
        <v>906</v>
      </c>
      <c r="F125" s="184" t="s">
        <v>1069</v>
      </c>
      <c r="G125" s="184" t="s">
        <v>1070</v>
      </c>
      <c r="H125" s="184" t="s">
        <v>1417</v>
      </c>
      <c r="I125" s="184" t="s">
        <v>882</v>
      </c>
      <c r="J125" s="184" t="s">
        <v>910</v>
      </c>
      <c r="K125" s="184" t="s">
        <v>1418</v>
      </c>
      <c r="L125" s="184" t="s">
        <v>910</v>
      </c>
      <c r="M125" s="184" t="s">
        <v>1069</v>
      </c>
      <c r="N125" s="184" t="s">
        <v>910</v>
      </c>
      <c r="O125" s="184" t="s">
        <v>910</v>
      </c>
      <c r="P125" s="184" t="s">
        <v>910</v>
      </c>
      <c r="Q125" s="184" t="s">
        <v>1416</v>
      </c>
      <c r="R125" s="184" t="s">
        <v>910</v>
      </c>
      <c r="S125" s="184" t="s">
        <v>910</v>
      </c>
      <c r="T125" s="184" t="s">
        <v>910</v>
      </c>
    </row>
    <row r="126" spans="1:20" x14ac:dyDescent="0.25">
      <c r="A126" s="184" t="s">
        <v>1419</v>
      </c>
      <c r="B126" s="184">
        <v>5000087679</v>
      </c>
      <c r="C126" s="184" t="s">
        <v>1415</v>
      </c>
      <c r="D126" s="184" t="s">
        <v>1416</v>
      </c>
      <c r="E126" s="184" t="s">
        <v>906</v>
      </c>
      <c r="F126" s="184" t="s">
        <v>1420</v>
      </c>
      <c r="G126" s="184" t="s">
        <v>1421</v>
      </c>
      <c r="H126" s="184" t="s">
        <v>1422</v>
      </c>
      <c r="I126" s="184" t="s">
        <v>933</v>
      </c>
      <c r="J126" s="184" t="s">
        <v>910</v>
      </c>
      <c r="K126" s="184" t="s">
        <v>1423</v>
      </c>
      <c r="L126" s="184" t="s">
        <v>910</v>
      </c>
      <c r="M126" s="184" t="s">
        <v>1420</v>
      </c>
      <c r="N126" s="184" t="s">
        <v>910</v>
      </c>
      <c r="O126" s="184" t="s">
        <v>910</v>
      </c>
      <c r="P126" s="184" t="s">
        <v>910</v>
      </c>
      <c r="Q126" s="184" t="s">
        <v>1416</v>
      </c>
      <c r="R126" s="184" t="s">
        <v>910</v>
      </c>
      <c r="S126" s="184" t="s">
        <v>910</v>
      </c>
      <c r="T126" s="184" t="s">
        <v>910</v>
      </c>
    </row>
    <row r="127" spans="1:20" x14ac:dyDescent="0.25">
      <c r="A127" s="184" t="s">
        <v>1424</v>
      </c>
      <c r="B127" s="184">
        <v>5000087679</v>
      </c>
      <c r="C127" s="184" t="s">
        <v>1415</v>
      </c>
      <c r="D127" s="184" t="s">
        <v>1416</v>
      </c>
      <c r="E127" s="184" t="s">
        <v>906</v>
      </c>
      <c r="F127" s="184" t="s">
        <v>1069</v>
      </c>
      <c r="G127" s="184" t="s">
        <v>1070</v>
      </c>
      <c r="H127" s="184" t="s">
        <v>1425</v>
      </c>
      <c r="I127" s="184" t="s">
        <v>929</v>
      </c>
      <c r="J127" s="184" t="s">
        <v>910</v>
      </c>
      <c r="K127" s="184" t="s">
        <v>1426</v>
      </c>
      <c r="L127" s="184" t="s">
        <v>910</v>
      </c>
      <c r="M127" s="184" t="s">
        <v>1069</v>
      </c>
      <c r="N127" s="184" t="s">
        <v>910</v>
      </c>
      <c r="O127" s="184" t="s">
        <v>910</v>
      </c>
      <c r="P127" s="184" t="s">
        <v>910</v>
      </c>
      <c r="Q127" s="184" t="s">
        <v>1416</v>
      </c>
      <c r="R127" s="184" t="s">
        <v>910</v>
      </c>
      <c r="S127" s="184" t="s">
        <v>910</v>
      </c>
      <c r="T127" s="184" t="s">
        <v>910</v>
      </c>
    </row>
    <row r="128" spans="1:20" x14ac:dyDescent="0.25">
      <c r="A128" s="184" t="s">
        <v>1427</v>
      </c>
      <c r="B128" s="184">
        <v>5000087680</v>
      </c>
      <c r="C128" s="184" t="s">
        <v>1428</v>
      </c>
      <c r="D128" s="184" t="s">
        <v>1429</v>
      </c>
      <c r="E128" s="184" t="s">
        <v>906</v>
      </c>
      <c r="F128" s="184" t="s">
        <v>1430</v>
      </c>
      <c r="G128" s="184" t="s">
        <v>1431</v>
      </c>
      <c r="H128" s="184" t="s">
        <v>1432</v>
      </c>
      <c r="I128" s="184" t="s">
        <v>882</v>
      </c>
      <c r="J128" s="184" t="s">
        <v>910</v>
      </c>
      <c r="K128" s="184" t="s">
        <v>1433</v>
      </c>
      <c r="L128" s="184" t="s">
        <v>910</v>
      </c>
      <c r="M128" s="184" t="s">
        <v>1430</v>
      </c>
      <c r="N128" s="184" t="s">
        <v>910</v>
      </c>
      <c r="O128" s="184" t="s">
        <v>910</v>
      </c>
      <c r="P128" s="184" t="s">
        <v>910</v>
      </c>
      <c r="Q128" s="184" t="s">
        <v>1429</v>
      </c>
      <c r="R128" s="184" t="s">
        <v>910</v>
      </c>
      <c r="S128" s="184" t="s">
        <v>910</v>
      </c>
      <c r="T128" s="184" t="s">
        <v>910</v>
      </c>
    </row>
    <row r="129" spans="1:20" x14ac:dyDescent="0.25">
      <c r="A129" s="184" t="s">
        <v>1434</v>
      </c>
      <c r="B129" s="184">
        <v>5000087680</v>
      </c>
      <c r="C129" s="184" t="s">
        <v>1428</v>
      </c>
      <c r="D129" s="184" t="s">
        <v>1429</v>
      </c>
      <c r="E129" s="184" t="s">
        <v>906</v>
      </c>
      <c r="F129" s="184" t="s">
        <v>1069</v>
      </c>
      <c r="G129" s="184" t="s">
        <v>1070</v>
      </c>
      <c r="H129" s="184" t="s">
        <v>1435</v>
      </c>
      <c r="I129" s="184" t="s">
        <v>933</v>
      </c>
      <c r="J129" s="184" t="s">
        <v>910</v>
      </c>
      <c r="K129" s="184" t="s">
        <v>1436</v>
      </c>
      <c r="L129" s="184" t="s">
        <v>910</v>
      </c>
      <c r="M129" s="184" t="s">
        <v>1069</v>
      </c>
      <c r="N129" s="184" t="s">
        <v>910</v>
      </c>
      <c r="O129" s="184" t="s">
        <v>910</v>
      </c>
      <c r="P129" s="184" t="s">
        <v>910</v>
      </c>
      <c r="Q129" s="184" t="s">
        <v>1429</v>
      </c>
      <c r="R129" s="184" t="s">
        <v>910</v>
      </c>
      <c r="S129" s="184" t="s">
        <v>910</v>
      </c>
      <c r="T129" s="184" t="s">
        <v>910</v>
      </c>
    </row>
    <row r="130" spans="1:20" x14ac:dyDescent="0.25">
      <c r="A130" s="184" t="s">
        <v>1437</v>
      </c>
      <c r="B130" s="184">
        <v>5000087680</v>
      </c>
      <c r="C130" s="184" t="s">
        <v>1428</v>
      </c>
      <c r="D130" s="184" t="s">
        <v>1429</v>
      </c>
      <c r="E130" s="184" t="s">
        <v>906</v>
      </c>
      <c r="F130" s="184" t="s">
        <v>1430</v>
      </c>
      <c r="G130" s="184" t="s">
        <v>1431</v>
      </c>
      <c r="H130" s="184" t="s">
        <v>910</v>
      </c>
      <c r="I130" s="184" t="s">
        <v>929</v>
      </c>
      <c r="J130" s="184" t="s">
        <v>1438</v>
      </c>
      <c r="K130" s="185" t="s">
        <v>1438</v>
      </c>
      <c r="L130" s="184" t="s">
        <v>1430</v>
      </c>
      <c r="M130" s="184" t="s">
        <v>910</v>
      </c>
      <c r="N130" s="184" t="s">
        <v>910</v>
      </c>
      <c r="O130" s="184" t="s">
        <v>910</v>
      </c>
      <c r="P130" s="184" t="s">
        <v>910</v>
      </c>
      <c r="Q130" s="184" t="s">
        <v>1429</v>
      </c>
      <c r="R130" s="184" t="s">
        <v>910</v>
      </c>
      <c r="S130" s="184" t="s">
        <v>910</v>
      </c>
      <c r="T130" s="184" t="s">
        <v>910</v>
      </c>
    </row>
    <row r="131" spans="1:20" x14ac:dyDescent="0.25">
      <c r="A131" s="184" t="s">
        <v>1439</v>
      </c>
      <c r="B131" s="184">
        <v>5000087681</v>
      </c>
      <c r="C131" s="184" t="s">
        <v>1440</v>
      </c>
      <c r="D131" s="184" t="s">
        <v>1441</v>
      </c>
      <c r="E131" s="184" t="s">
        <v>906</v>
      </c>
      <c r="F131" s="184" t="s">
        <v>915</v>
      </c>
      <c r="G131" s="184" t="s">
        <v>916</v>
      </c>
      <c r="H131" s="184" t="s">
        <v>1442</v>
      </c>
      <c r="I131" s="184" t="s">
        <v>882</v>
      </c>
      <c r="J131" s="184" t="s">
        <v>910</v>
      </c>
      <c r="K131" s="184" t="s">
        <v>1443</v>
      </c>
      <c r="L131" s="184" t="s">
        <v>910</v>
      </c>
      <c r="M131" s="184" t="s">
        <v>915</v>
      </c>
      <c r="N131" s="184" t="s">
        <v>910</v>
      </c>
      <c r="O131" s="184" t="s">
        <v>910</v>
      </c>
      <c r="P131" s="184" t="s">
        <v>910</v>
      </c>
      <c r="Q131" s="184" t="s">
        <v>1441</v>
      </c>
      <c r="R131" s="184" t="s">
        <v>910</v>
      </c>
      <c r="S131" s="184" t="s">
        <v>910</v>
      </c>
      <c r="T131" s="184" t="s">
        <v>910</v>
      </c>
    </row>
    <row r="132" spans="1:20" x14ac:dyDescent="0.25">
      <c r="A132" s="184" t="s">
        <v>1444</v>
      </c>
      <c r="B132" s="184">
        <v>5000087681</v>
      </c>
      <c r="C132" s="184" t="s">
        <v>1440</v>
      </c>
      <c r="D132" s="184" t="s">
        <v>1441</v>
      </c>
      <c r="E132" s="184" t="s">
        <v>906</v>
      </c>
      <c r="F132" s="184" t="s">
        <v>1420</v>
      </c>
      <c r="G132" s="184" t="s">
        <v>1421</v>
      </c>
      <c r="H132" s="184" t="s">
        <v>1445</v>
      </c>
      <c r="I132" s="184" t="s">
        <v>1036</v>
      </c>
      <c r="J132" s="184" t="s">
        <v>910</v>
      </c>
      <c r="K132" s="184" t="s">
        <v>1446</v>
      </c>
      <c r="L132" s="184" t="s">
        <v>910</v>
      </c>
      <c r="M132" s="184" t="s">
        <v>1420</v>
      </c>
      <c r="N132" s="184" t="s">
        <v>910</v>
      </c>
      <c r="O132" s="184" t="s">
        <v>910</v>
      </c>
      <c r="P132" s="184" t="s">
        <v>910</v>
      </c>
      <c r="Q132" s="184" t="s">
        <v>1441</v>
      </c>
      <c r="R132" s="184" t="s">
        <v>910</v>
      </c>
      <c r="S132" s="184" t="s">
        <v>910</v>
      </c>
      <c r="T132" s="184" t="s">
        <v>910</v>
      </c>
    </row>
    <row r="133" spans="1:20" x14ac:dyDescent="0.25">
      <c r="A133" s="184" t="s">
        <v>1447</v>
      </c>
      <c r="B133" s="184">
        <v>5000087681</v>
      </c>
      <c r="C133" s="184" t="s">
        <v>1440</v>
      </c>
      <c r="D133" s="184" t="s">
        <v>1441</v>
      </c>
      <c r="E133" s="184" t="s">
        <v>906</v>
      </c>
      <c r="F133" s="184" t="s">
        <v>1069</v>
      </c>
      <c r="G133" s="184" t="s">
        <v>1070</v>
      </c>
      <c r="H133" s="184" t="s">
        <v>1448</v>
      </c>
      <c r="I133" s="184" t="s">
        <v>929</v>
      </c>
      <c r="J133" s="184" t="s">
        <v>910</v>
      </c>
      <c r="K133" s="184" t="s">
        <v>1449</v>
      </c>
      <c r="L133" s="184" t="s">
        <v>910</v>
      </c>
      <c r="M133" s="184" t="s">
        <v>1069</v>
      </c>
      <c r="N133" s="184" t="s">
        <v>910</v>
      </c>
      <c r="O133" s="184" t="s">
        <v>910</v>
      </c>
      <c r="P133" s="184" t="s">
        <v>910</v>
      </c>
      <c r="Q133" s="184" t="s">
        <v>1441</v>
      </c>
      <c r="R133" s="184" t="s">
        <v>910</v>
      </c>
      <c r="S133" s="184" t="s">
        <v>910</v>
      </c>
      <c r="T133" s="184" t="s">
        <v>910</v>
      </c>
    </row>
    <row r="134" spans="1:20" x14ac:dyDescent="0.25">
      <c r="A134" s="184" t="s">
        <v>1450</v>
      </c>
      <c r="B134" s="184">
        <v>5000087681</v>
      </c>
      <c r="C134" s="184" t="s">
        <v>1440</v>
      </c>
      <c r="D134" s="184" t="s">
        <v>1441</v>
      </c>
      <c r="E134" s="184" t="s">
        <v>906</v>
      </c>
      <c r="F134" s="184" t="s">
        <v>1069</v>
      </c>
      <c r="G134" s="184" t="s">
        <v>1070</v>
      </c>
      <c r="H134" s="184" t="s">
        <v>1451</v>
      </c>
      <c r="I134" s="184" t="s">
        <v>933</v>
      </c>
      <c r="J134" s="184" t="s">
        <v>910</v>
      </c>
      <c r="K134" s="184" t="s">
        <v>1452</v>
      </c>
      <c r="L134" s="184" t="s">
        <v>910</v>
      </c>
      <c r="M134" s="184" t="s">
        <v>1069</v>
      </c>
      <c r="N134" s="184" t="s">
        <v>910</v>
      </c>
      <c r="O134" s="184" t="s">
        <v>910</v>
      </c>
      <c r="P134" s="184" t="s">
        <v>910</v>
      </c>
      <c r="Q134" s="184" t="s">
        <v>1441</v>
      </c>
      <c r="R134" s="184" t="s">
        <v>910</v>
      </c>
      <c r="S134" s="184" t="s">
        <v>910</v>
      </c>
      <c r="T134" s="184" t="s">
        <v>910</v>
      </c>
    </row>
    <row r="135" spans="1:20" x14ac:dyDescent="0.25">
      <c r="A135" s="184" t="s">
        <v>1453</v>
      </c>
      <c r="B135" s="184">
        <v>5000087681</v>
      </c>
      <c r="C135" s="184" t="s">
        <v>1440</v>
      </c>
      <c r="D135" s="184" t="s">
        <v>1441</v>
      </c>
      <c r="E135" s="184" t="s">
        <v>906</v>
      </c>
      <c r="F135" s="184" t="s">
        <v>1069</v>
      </c>
      <c r="G135" s="184" t="s">
        <v>1070</v>
      </c>
      <c r="H135" s="184" t="s">
        <v>1454</v>
      </c>
      <c r="I135" s="184" t="s">
        <v>1040</v>
      </c>
      <c r="J135" s="184" t="s">
        <v>910</v>
      </c>
      <c r="K135" s="185" t="s">
        <v>910</v>
      </c>
      <c r="L135" s="184" t="s">
        <v>910</v>
      </c>
      <c r="M135" s="184" t="s">
        <v>910</v>
      </c>
      <c r="N135" s="184" t="s">
        <v>910</v>
      </c>
      <c r="O135" s="184" t="s">
        <v>910</v>
      </c>
      <c r="P135" s="184" t="s">
        <v>910</v>
      </c>
      <c r="Q135" s="184" t="s">
        <v>1441</v>
      </c>
      <c r="R135" s="184" t="s">
        <v>910</v>
      </c>
      <c r="S135" s="184" t="s">
        <v>910</v>
      </c>
      <c r="T135" s="184" t="s">
        <v>910</v>
      </c>
    </row>
    <row r="136" spans="1:20" x14ac:dyDescent="0.25">
      <c r="A136" s="184" t="s">
        <v>1455</v>
      </c>
      <c r="B136" s="184">
        <v>5000087681</v>
      </c>
      <c r="C136" s="184" t="s">
        <v>1440</v>
      </c>
      <c r="D136" s="184" t="s">
        <v>1441</v>
      </c>
      <c r="E136" s="184" t="s">
        <v>906</v>
      </c>
      <c r="F136" s="184" t="s">
        <v>1069</v>
      </c>
      <c r="G136" s="184" t="s">
        <v>1070</v>
      </c>
      <c r="H136" s="184" t="s">
        <v>910</v>
      </c>
      <c r="I136" s="184" t="s">
        <v>1097</v>
      </c>
      <c r="J136" s="184" t="s">
        <v>1456</v>
      </c>
      <c r="K136" s="185" t="s">
        <v>1456</v>
      </c>
      <c r="L136" s="184" t="s">
        <v>1069</v>
      </c>
      <c r="M136" s="184" t="s">
        <v>910</v>
      </c>
      <c r="N136" s="184" t="s">
        <v>910</v>
      </c>
      <c r="O136" s="184" t="s">
        <v>910</v>
      </c>
      <c r="P136" s="184" t="s">
        <v>910</v>
      </c>
      <c r="Q136" s="184" t="s">
        <v>1441</v>
      </c>
      <c r="R136" s="184" t="s">
        <v>910</v>
      </c>
      <c r="S136" s="184" t="s">
        <v>910</v>
      </c>
      <c r="T136" s="184" t="s">
        <v>910</v>
      </c>
    </row>
    <row r="137" spans="1:20" x14ac:dyDescent="0.25">
      <c r="A137" s="184" t="s">
        <v>1457</v>
      </c>
      <c r="B137" s="184">
        <v>5000087682</v>
      </c>
      <c r="C137" s="184" t="s">
        <v>1458</v>
      </c>
      <c r="D137" s="184" t="s">
        <v>1459</v>
      </c>
      <c r="E137" s="184" t="s">
        <v>906</v>
      </c>
      <c r="F137" s="184" t="s">
        <v>1069</v>
      </c>
      <c r="G137" s="184" t="s">
        <v>1070</v>
      </c>
      <c r="H137" s="184" t="s">
        <v>1460</v>
      </c>
      <c r="I137" s="184" t="s">
        <v>882</v>
      </c>
      <c r="J137" s="184" t="s">
        <v>910</v>
      </c>
      <c r="K137" s="184" t="s">
        <v>1461</v>
      </c>
      <c r="L137" s="184" t="s">
        <v>910</v>
      </c>
      <c r="M137" s="184" t="s">
        <v>1069</v>
      </c>
      <c r="N137" s="184" t="s">
        <v>910</v>
      </c>
      <c r="O137" s="184" t="s">
        <v>910</v>
      </c>
      <c r="P137" s="184" t="s">
        <v>910</v>
      </c>
      <c r="Q137" s="184" t="s">
        <v>1459</v>
      </c>
      <c r="R137" s="184" t="s">
        <v>910</v>
      </c>
      <c r="S137" s="184" t="s">
        <v>910</v>
      </c>
      <c r="T137" s="184" t="s">
        <v>910</v>
      </c>
    </row>
    <row r="138" spans="1:20" x14ac:dyDescent="0.25">
      <c r="A138" s="184" t="s">
        <v>1462</v>
      </c>
      <c r="B138" s="184">
        <v>5000087682</v>
      </c>
      <c r="C138" s="184" t="s">
        <v>1458</v>
      </c>
      <c r="D138" s="184" t="s">
        <v>1459</v>
      </c>
      <c r="E138" s="184" t="s">
        <v>906</v>
      </c>
      <c r="F138" s="184" t="s">
        <v>915</v>
      </c>
      <c r="G138" s="184" t="s">
        <v>916</v>
      </c>
      <c r="H138" s="184" t="s">
        <v>1096</v>
      </c>
      <c r="I138" s="184" t="s">
        <v>929</v>
      </c>
      <c r="J138" s="184" t="s">
        <v>910</v>
      </c>
      <c r="K138" s="184" t="s">
        <v>1098</v>
      </c>
      <c r="L138" s="184" t="s">
        <v>910</v>
      </c>
      <c r="M138" s="184" t="s">
        <v>915</v>
      </c>
      <c r="N138" s="184" t="s">
        <v>910</v>
      </c>
      <c r="O138" s="184" t="s">
        <v>910</v>
      </c>
      <c r="P138" s="184" t="s">
        <v>910</v>
      </c>
      <c r="Q138" s="184" t="s">
        <v>1459</v>
      </c>
      <c r="R138" s="184" t="s">
        <v>910</v>
      </c>
      <c r="S138" s="184" t="s">
        <v>910</v>
      </c>
      <c r="T138" s="184" t="s">
        <v>910</v>
      </c>
    </row>
    <row r="139" spans="1:20" x14ac:dyDescent="0.25">
      <c r="A139" s="184" t="s">
        <v>1463</v>
      </c>
      <c r="B139" s="184">
        <v>5000087682</v>
      </c>
      <c r="C139" s="184" t="s">
        <v>1458</v>
      </c>
      <c r="D139" s="184" t="s">
        <v>1459</v>
      </c>
      <c r="E139" s="184" t="s">
        <v>906</v>
      </c>
      <c r="F139" s="184" t="s">
        <v>1069</v>
      </c>
      <c r="G139" s="184" t="s">
        <v>1070</v>
      </c>
      <c r="H139" s="184" t="s">
        <v>1464</v>
      </c>
      <c r="I139" s="184" t="s">
        <v>1040</v>
      </c>
      <c r="J139" s="184" t="s">
        <v>910</v>
      </c>
      <c r="K139" s="184" t="s">
        <v>1465</v>
      </c>
      <c r="L139" s="184" t="s">
        <v>910</v>
      </c>
      <c r="M139" s="184" t="s">
        <v>1069</v>
      </c>
      <c r="N139" s="184" t="s">
        <v>910</v>
      </c>
      <c r="O139" s="184" t="s">
        <v>910</v>
      </c>
      <c r="P139" s="184" t="s">
        <v>910</v>
      </c>
      <c r="Q139" s="184" t="s">
        <v>1459</v>
      </c>
      <c r="R139" s="184" t="s">
        <v>910</v>
      </c>
      <c r="S139" s="184" t="s">
        <v>910</v>
      </c>
      <c r="T139" s="184" t="s">
        <v>910</v>
      </c>
    </row>
    <row r="140" spans="1:20" x14ac:dyDescent="0.25">
      <c r="A140" s="184" t="s">
        <v>1466</v>
      </c>
      <c r="B140" s="184">
        <v>5000087682</v>
      </c>
      <c r="C140" s="184" t="s">
        <v>1458</v>
      </c>
      <c r="D140" s="184" t="s">
        <v>1459</v>
      </c>
      <c r="E140" s="184" t="s">
        <v>906</v>
      </c>
      <c r="F140" s="184" t="s">
        <v>1069</v>
      </c>
      <c r="G140" s="184" t="s">
        <v>1070</v>
      </c>
      <c r="H140" s="184" t="s">
        <v>1467</v>
      </c>
      <c r="I140" s="184" t="s">
        <v>1036</v>
      </c>
      <c r="J140" s="184" t="s">
        <v>910</v>
      </c>
      <c r="K140" s="184" t="s">
        <v>1468</v>
      </c>
      <c r="L140" s="184" t="s">
        <v>910</v>
      </c>
      <c r="M140" s="184" t="s">
        <v>1069</v>
      </c>
      <c r="N140" s="184" t="s">
        <v>910</v>
      </c>
      <c r="O140" s="184" t="s">
        <v>910</v>
      </c>
      <c r="P140" s="184" t="s">
        <v>910</v>
      </c>
      <c r="Q140" s="184" t="s">
        <v>1459</v>
      </c>
      <c r="R140" s="184" t="s">
        <v>910</v>
      </c>
      <c r="S140" s="184" t="s">
        <v>910</v>
      </c>
      <c r="T140" s="184" t="s">
        <v>910</v>
      </c>
    </row>
    <row r="141" spans="1:20" x14ac:dyDescent="0.25">
      <c r="A141" s="184" t="s">
        <v>1469</v>
      </c>
      <c r="B141" s="184">
        <v>5000087682</v>
      </c>
      <c r="C141" s="184" t="s">
        <v>1458</v>
      </c>
      <c r="D141" s="184" t="s">
        <v>1459</v>
      </c>
      <c r="E141" s="184" t="s">
        <v>906</v>
      </c>
      <c r="F141" s="184" t="s">
        <v>1069</v>
      </c>
      <c r="G141" s="184" t="s">
        <v>1070</v>
      </c>
      <c r="H141" s="184" t="s">
        <v>1470</v>
      </c>
      <c r="I141" s="184" t="s">
        <v>933</v>
      </c>
      <c r="J141" s="184" t="s">
        <v>910</v>
      </c>
      <c r="K141" s="185" t="s">
        <v>910</v>
      </c>
      <c r="L141" s="184" t="s">
        <v>910</v>
      </c>
      <c r="M141" s="184" t="s">
        <v>910</v>
      </c>
      <c r="N141" s="184" t="s">
        <v>910</v>
      </c>
      <c r="O141" s="184" t="s">
        <v>910</v>
      </c>
      <c r="P141" s="184" t="s">
        <v>910</v>
      </c>
      <c r="Q141" s="184" t="s">
        <v>1459</v>
      </c>
      <c r="R141" s="184" t="s">
        <v>910</v>
      </c>
      <c r="S141" s="184" t="s">
        <v>910</v>
      </c>
      <c r="T141" s="184" t="s">
        <v>910</v>
      </c>
    </row>
    <row r="142" spans="1:20" x14ac:dyDescent="0.25">
      <c r="A142" s="184" t="s">
        <v>1471</v>
      </c>
      <c r="B142" s="184">
        <v>5000087682</v>
      </c>
      <c r="C142" s="184" t="s">
        <v>1458</v>
      </c>
      <c r="D142" s="184" t="s">
        <v>1459</v>
      </c>
      <c r="E142" s="184" t="s">
        <v>906</v>
      </c>
      <c r="F142" s="184" t="s">
        <v>1069</v>
      </c>
      <c r="G142" s="184" t="s">
        <v>1070</v>
      </c>
      <c r="H142" s="184" t="s">
        <v>910</v>
      </c>
      <c r="I142" s="184" t="s">
        <v>1097</v>
      </c>
      <c r="J142" s="184" t="s">
        <v>1472</v>
      </c>
      <c r="K142" s="185" t="s">
        <v>1472</v>
      </c>
      <c r="L142" s="184" t="s">
        <v>1069</v>
      </c>
      <c r="M142" s="184" t="s">
        <v>910</v>
      </c>
      <c r="N142" s="184" t="s">
        <v>910</v>
      </c>
      <c r="O142" s="184" t="s">
        <v>910</v>
      </c>
      <c r="P142" s="184" t="s">
        <v>910</v>
      </c>
      <c r="Q142" s="184" t="s">
        <v>1459</v>
      </c>
      <c r="R142" s="184" t="s">
        <v>910</v>
      </c>
      <c r="S142" s="184" t="s">
        <v>910</v>
      </c>
      <c r="T142" s="184" t="s">
        <v>910</v>
      </c>
    </row>
    <row r="143" spans="1:20" x14ac:dyDescent="0.25">
      <c r="A143" s="184" t="s">
        <v>1473</v>
      </c>
      <c r="B143" s="184">
        <v>5000087683</v>
      </c>
      <c r="C143" s="184" t="s">
        <v>1474</v>
      </c>
      <c r="D143" s="184" t="s">
        <v>1475</v>
      </c>
      <c r="E143" s="184" t="s">
        <v>906</v>
      </c>
      <c r="F143" s="184" t="s">
        <v>1069</v>
      </c>
      <c r="G143" s="184" t="s">
        <v>1070</v>
      </c>
      <c r="H143" s="184" t="s">
        <v>1476</v>
      </c>
      <c r="I143" s="184" t="s">
        <v>882</v>
      </c>
      <c r="J143" s="184" t="s">
        <v>910</v>
      </c>
      <c r="K143" s="184" t="s">
        <v>1477</v>
      </c>
      <c r="L143" s="184" t="s">
        <v>910</v>
      </c>
      <c r="M143" s="184" t="s">
        <v>1069</v>
      </c>
      <c r="N143" s="184" t="s">
        <v>910</v>
      </c>
      <c r="O143" s="184" t="s">
        <v>910</v>
      </c>
      <c r="P143" s="184" t="s">
        <v>910</v>
      </c>
      <c r="Q143" s="184" t="s">
        <v>1475</v>
      </c>
      <c r="R143" s="184" t="s">
        <v>910</v>
      </c>
      <c r="S143" s="184" t="s">
        <v>910</v>
      </c>
      <c r="T143" s="184" t="s">
        <v>910</v>
      </c>
    </row>
    <row r="144" spans="1:20" x14ac:dyDescent="0.25">
      <c r="A144" s="184" t="s">
        <v>1478</v>
      </c>
      <c r="B144" s="184">
        <v>5000087683</v>
      </c>
      <c r="C144" s="184" t="s">
        <v>1474</v>
      </c>
      <c r="D144" s="184" t="s">
        <v>1475</v>
      </c>
      <c r="E144" s="184" t="s">
        <v>906</v>
      </c>
      <c r="F144" s="184" t="s">
        <v>1420</v>
      </c>
      <c r="G144" s="184" t="s">
        <v>1421</v>
      </c>
      <c r="H144" s="184" t="s">
        <v>1479</v>
      </c>
      <c r="I144" s="184" t="s">
        <v>933</v>
      </c>
      <c r="J144" s="184" t="s">
        <v>910</v>
      </c>
      <c r="K144" s="184" t="s">
        <v>1480</v>
      </c>
      <c r="L144" s="184" t="s">
        <v>910</v>
      </c>
      <c r="M144" s="184" t="s">
        <v>1420</v>
      </c>
      <c r="N144" s="184" t="s">
        <v>910</v>
      </c>
      <c r="O144" s="184" t="s">
        <v>910</v>
      </c>
      <c r="P144" s="184" t="s">
        <v>910</v>
      </c>
      <c r="Q144" s="184" t="s">
        <v>1475</v>
      </c>
      <c r="R144" s="184" t="s">
        <v>910</v>
      </c>
      <c r="S144" s="184" t="s">
        <v>910</v>
      </c>
      <c r="T144" s="184" t="s">
        <v>910</v>
      </c>
    </row>
    <row r="145" spans="1:20" x14ac:dyDescent="0.25">
      <c r="A145" s="184" t="s">
        <v>1481</v>
      </c>
      <c r="B145" s="184">
        <v>5000087683</v>
      </c>
      <c r="C145" s="184" t="s">
        <v>1474</v>
      </c>
      <c r="D145" s="184" t="s">
        <v>1475</v>
      </c>
      <c r="E145" s="184" t="s">
        <v>906</v>
      </c>
      <c r="F145" s="184" t="s">
        <v>1069</v>
      </c>
      <c r="G145" s="184" t="s">
        <v>1070</v>
      </c>
      <c r="H145" s="184" t="s">
        <v>1482</v>
      </c>
      <c r="I145" s="184" t="s">
        <v>929</v>
      </c>
      <c r="J145" s="184" t="s">
        <v>910</v>
      </c>
      <c r="K145" s="184" t="s">
        <v>1483</v>
      </c>
      <c r="L145" s="184" t="s">
        <v>910</v>
      </c>
      <c r="M145" s="184" t="s">
        <v>1069</v>
      </c>
      <c r="N145" s="184" t="s">
        <v>910</v>
      </c>
      <c r="O145" s="184" t="s">
        <v>910</v>
      </c>
      <c r="P145" s="184" t="s">
        <v>910</v>
      </c>
      <c r="Q145" s="184" t="s">
        <v>1475</v>
      </c>
      <c r="R145" s="184" t="s">
        <v>910</v>
      </c>
      <c r="S145" s="184" t="s">
        <v>910</v>
      </c>
      <c r="T145" s="184" t="s">
        <v>910</v>
      </c>
    </row>
    <row r="146" spans="1:20" x14ac:dyDescent="0.25">
      <c r="A146" s="184" t="s">
        <v>1484</v>
      </c>
      <c r="B146" s="184">
        <v>5000087685</v>
      </c>
      <c r="C146" s="184" t="s">
        <v>1485</v>
      </c>
      <c r="D146" s="184" t="s">
        <v>1486</v>
      </c>
      <c r="E146" s="184" t="s">
        <v>906</v>
      </c>
      <c r="F146" s="184" t="s">
        <v>1487</v>
      </c>
      <c r="G146" s="184" t="s">
        <v>1488</v>
      </c>
      <c r="H146" s="184" t="s">
        <v>1489</v>
      </c>
      <c r="I146" s="184" t="s">
        <v>882</v>
      </c>
      <c r="J146" s="184" t="s">
        <v>910</v>
      </c>
      <c r="K146" s="184" t="s">
        <v>1490</v>
      </c>
      <c r="L146" s="184" t="s">
        <v>910</v>
      </c>
      <c r="M146" s="184" t="s">
        <v>1487</v>
      </c>
      <c r="N146" s="184" t="s">
        <v>910</v>
      </c>
      <c r="O146" s="184" t="s">
        <v>910</v>
      </c>
      <c r="P146" s="184" t="s">
        <v>910</v>
      </c>
      <c r="Q146" s="184" t="s">
        <v>1486</v>
      </c>
      <c r="R146" s="184" t="s">
        <v>910</v>
      </c>
      <c r="S146" s="184" t="s">
        <v>910</v>
      </c>
      <c r="T146" s="184" t="s">
        <v>910</v>
      </c>
    </row>
    <row r="147" spans="1:20" x14ac:dyDescent="0.25">
      <c r="A147" s="184" t="s">
        <v>1491</v>
      </c>
      <c r="B147" s="184">
        <v>5000087685</v>
      </c>
      <c r="C147" s="184" t="s">
        <v>1485</v>
      </c>
      <c r="D147" s="184" t="s">
        <v>1486</v>
      </c>
      <c r="E147" s="184" t="s">
        <v>906</v>
      </c>
      <c r="F147" s="184" t="s">
        <v>1487</v>
      </c>
      <c r="G147" s="184" t="s">
        <v>1488</v>
      </c>
      <c r="H147" s="184" t="s">
        <v>1492</v>
      </c>
      <c r="I147" s="184" t="s">
        <v>933</v>
      </c>
      <c r="J147" s="184" t="s">
        <v>910</v>
      </c>
      <c r="K147" s="184" t="s">
        <v>1493</v>
      </c>
      <c r="L147" s="184" t="s">
        <v>910</v>
      </c>
      <c r="M147" s="184" t="s">
        <v>1487</v>
      </c>
      <c r="N147" s="184" t="s">
        <v>910</v>
      </c>
      <c r="O147" s="184" t="s">
        <v>910</v>
      </c>
      <c r="P147" s="184" t="s">
        <v>910</v>
      </c>
      <c r="Q147" s="184" t="s">
        <v>1486</v>
      </c>
      <c r="R147" s="184" t="s">
        <v>910</v>
      </c>
      <c r="S147" s="184" t="s">
        <v>910</v>
      </c>
      <c r="T147" s="184" t="s">
        <v>910</v>
      </c>
    </row>
    <row r="148" spans="1:20" x14ac:dyDescent="0.25">
      <c r="A148" s="184" t="s">
        <v>1494</v>
      </c>
      <c r="B148" s="184">
        <v>5000087687</v>
      </c>
      <c r="C148" s="184" t="s">
        <v>1495</v>
      </c>
      <c r="D148" s="184" t="s">
        <v>1496</v>
      </c>
      <c r="E148" s="184" t="s">
        <v>906</v>
      </c>
      <c r="F148" s="184" t="s">
        <v>1497</v>
      </c>
      <c r="G148" s="184" t="s">
        <v>1498</v>
      </c>
      <c r="H148" s="184" t="s">
        <v>1499</v>
      </c>
      <c r="I148" s="184" t="s">
        <v>882</v>
      </c>
      <c r="J148" s="184" t="s">
        <v>910</v>
      </c>
      <c r="K148" s="184" t="s">
        <v>1500</v>
      </c>
      <c r="L148" s="184" t="s">
        <v>910</v>
      </c>
      <c r="M148" s="184" t="s">
        <v>1497</v>
      </c>
      <c r="N148" s="184" t="s">
        <v>910</v>
      </c>
      <c r="O148" s="184" t="s">
        <v>910</v>
      </c>
      <c r="P148" s="184" t="s">
        <v>910</v>
      </c>
      <c r="Q148" s="184" t="s">
        <v>1496</v>
      </c>
      <c r="R148" s="184" t="s">
        <v>910</v>
      </c>
      <c r="S148" s="184" t="s">
        <v>910</v>
      </c>
      <c r="T148" s="184" t="s">
        <v>910</v>
      </c>
    </row>
    <row r="149" spans="1:20" x14ac:dyDescent="0.25">
      <c r="A149" s="184" t="s">
        <v>1501</v>
      </c>
      <c r="B149" s="184">
        <v>5000087688</v>
      </c>
      <c r="C149" s="184" t="s">
        <v>1502</v>
      </c>
      <c r="D149" s="184" t="s">
        <v>1503</v>
      </c>
      <c r="E149" s="184" t="s">
        <v>906</v>
      </c>
      <c r="F149" s="184" t="s">
        <v>1497</v>
      </c>
      <c r="G149" s="184" t="s">
        <v>1498</v>
      </c>
      <c r="H149" s="184" t="s">
        <v>1504</v>
      </c>
      <c r="I149" s="184" t="s">
        <v>882</v>
      </c>
      <c r="J149" s="184" t="s">
        <v>910</v>
      </c>
      <c r="K149" s="184" t="s">
        <v>1505</v>
      </c>
      <c r="L149" s="184" t="s">
        <v>910</v>
      </c>
      <c r="M149" s="184" t="s">
        <v>1497</v>
      </c>
      <c r="N149" s="184" t="s">
        <v>910</v>
      </c>
      <c r="O149" s="184" t="s">
        <v>910</v>
      </c>
      <c r="P149" s="184" t="s">
        <v>910</v>
      </c>
      <c r="Q149" s="184" t="s">
        <v>1503</v>
      </c>
      <c r="R149" s="184" t="s">
        <v>910</v>
      </c>
      <c r="S149" s="184" t="s">
        <v>910</v>
      </c>
      <c r="T149" s="184" t="s">
        <v>910</v>
      </c>
    </row>
    <row r="150" spans="1:20" x14ac:dyDescent="0.25">
      <c r="A150" s="184" t="s">
        <v>1506</v>
      </c>
      <c r="B150" s="184">
        <v>5000087688</v>
      </c>
      <c r="C150" s="184" t="s">
        <v>1502</v>
      </c>
      <c r="D150" s="184" t="s">
        <v>1503</v>
      </c>
      <c r="E150" s="184" t="s">
        <v>906</v>
      </c>
      <c r="F150" s="184" t="s">
        <v>1497</v>
      </c>
      <c r="G150" s="184" t="s">
        <v>1498</v>
      </c>
      <c r="H150" s="184" t="s">
        <v>1507</v>
      </c>
      <c r="I150" s="184" t="s">
        <v>933</v>
      </c>
      <c r="J150" s="184" t="s">
        <v>910</v>
      </c>
      <c r="K150" s="184" t="s">
        <v>1508</v>
      </c>
      <c r="L150" s="184" t="s">
        <v>910</v>
      </c>
      <c r="M150" s="184" t="s">
        <v>1497</v>
      </c>
      <c r="N150" s="184" t="s">
        <v>910</v>
      </c>
      <c r="O150" s="184" t="s">
        <v>910</v>
      </c>
      <c r="P150" s="184" t="s">
        <v>910</v>
      </c>
      <c r="Q150" s="184" t="s">
        <v>1503</v>
      </c>
      <c r="R150" s="184" t="s">
        <v>910</v>
      </c>
      <c r="S150" s="184" t="s">
        <v>910</v>
      </c>
      <c r="T150" s="184" t="s">
        <v>910</v>
      </c>
    </row>
    <row r="151" spans="1:20" x14ac:dyDescent="0.25">
      <c r="A151" s="184" t="s">
        <v>1509</v>
      </c>
      <c r="B151" s="184">
        <v>5000087688</v>
      </c>
      <c r="C151" s="184" t="s">
        <v>1502</v>
      </c>
      <c r="D151" s="184" t="s">
        <v>1503</v>
      </c>
      <c r="E151" s="184" t="s">
        <v>906</v>
      </c>
      <c r="F151" s="184" t="s">
        <v>1497</v>
      </c>
      <c r="G151" s="184" t="s">
        <v>1498</v>
      </c>
      <c r="H151" s="184" t="s">
        <v>910</v>
      </c>
      <c r="I151" s="184" t="s">
        <v>929</v>
      </c>
      <c r="J151" s="184" t="s">
        <v>1510</v>
      </c>
      <c r="K151" s="185" t="s">
        <v>1510</v>
      </c>
      <c r="L151" s="184" t="s">
        <v>1497</v>
      </c>
      <c r="M151" s="184" t="s">
        <v>910</v>
      </c>
      <c r="N151" s="184" t="s">
        <v>910</v>
      </c>
      <c r="O151" s="184" t="s">
        <v>910</v>
      </c>
      <c r="P151" s="184" t="s">
        <v>910</v>
      </c>
      <c r="Q151" s="184" t="s">
        <v>1503</v>
      </c>
      <c r="R151" s="184" t="s">
        <v>910</v>
      </c>
      <c r="S151" s="184" t="s">
        <v>910</v>
      </c>
      <c r="T151" s="184" t="s">
        <v>910</v>
      </c>
    </row>
    <row r="152" spans="1:20" x14ac:dyDescent="0.25">
      <c r="A152" s="184" t="s">
        <v>1511</v>
      </c>
      <c r="B152" s="184">
        <v>5000087688</v>
      </c>
      <c r="C152" s="184" t="s">
        <v>1502</v>
      </c>
      <c r="D152" s="184" t="s">
        <v>1503</v>
      </c>
      <c r="E152" s="184" t="s">
        <v>906</v>
      </c>
      <c r="F152" s="184" t="s">
        <v>1420</v>
      </c>
      <c r="G152" s="184" t="s">
        <v>1421</v>
      </c>
      <c r="H152" s="184" t="s">
        <v>910</v>
      </c>
      <c r="I152" s="184" t="s">
        <v>1036</v>
      </c>
      <c r="J152" s="184" t="s">
        <v>1512</v>
      </c>
      <c r="K152" s="185" t="s">
        <v>1512</v>
      </c>
      <c r="L152" s="184" t="s">
        <v>1420</v>
      </c>
      <c r="M152" s="184" t="s">
        <v>910</v>
      </c>
      <c r="N152" s="184" t="s">
        <v>910</v>
      </c>
      <c r="O152" s="184" t="s">
        <v>910</v>
      </c>
      <c r="P152" s="184" t="s">
        <v>910</v>
      </c>
      <c r="Q152" s="184" t="s">
        <v>1503</v>
      </c>
      <c r="R152" s="184" t="s">
        <v>910</v>
      </c>
      <c r="S152" s="184" t="s">
        <v>910</v>
      </c>
      <c r="T152" s="184" t="s">
        <v>910</v>
      </c>
    </row>
    <row r="153" spans="1:20" x14ac:dyDescent="0.25">
      <c r="A153" s="184" t="s">
        <v>1513</v>
      </c>
      <c r="B153" s="184">
        <v>5000087691</v>
      </c>
      <c r="C153" s="184" t="s">
        <v>1514</v>
      </c>
      <c r="D153" s="184" t="s">
        <v>1515</v>
      </c>
      <c r="E153" s="184" t="s">
        <v>906</v>
      </c>
      <c r="F153" s="184" t="s">
        <v>1516</v>
      </c>
      <c r="G153" s="184" t="s">
        <v>1517</v>
      </c>
      <c r="H153" s="184" t="s">
        <v>1518</v>
      </c>
      <c r="I153" s="184" t="s">
        <v>882</v>
      </c>
      <c r="J153" s="184" t="s">
        <v>910</v>
      </c>
      <c r="K153" s="185" t="s">
        <v>910</v>
      </c>
      <c r="L153" s="184" t="s">
        <v>910</v>
      </c>
      <c r="M153" s="184" t="s">
        <v>910</v>
      </c>
      <c r="N153" s="184" t="s">
        <v>910</v>
      </c>
      <c r="O153" s="184" t="s">
        <v>910</v>
      </c>
      <c r="P153" s="184" t="s">
        <v>910</v>
      </c>
      <c r="Q153" s="184" t="s">
        <v>1515</v>
      </c>
      <c r="R153" s="184" t="s">
        <v>910</v>
      </c>
      <c r="S153" s="184" t="s">
        <v>910</v>
      </c>
      <c r="T153" s="184" t="s">
        <v>910</v>
      </c>
    </row>
    <row r="154" spans="1:20" x14ac:dyDescent="0.25">
      <c r="A154" s="184" t="s">
        <v>1519</v>
      </c>
      <c r="B154" s="184">
        <v>5000087691</v>
      </c>
      <c r="C154" s="184" t="s">
        <v>1514</v>
      </c>
      <c r="D154" s="184" t="s">
        <v>1515</v>
      </c>
      <c r="E154" s="184" t="s">
        <v>906</v>
      </c>
      <c r="F154" s="184" t="s">
        <v>1069</v>
      </c>
      <c r="G154" s="184" t="s">
        <v>1070</v>
      </c>
      <c r="H154" s="184" t="s">
        <v>1520</v>
      </c>
      <c r="I154" s="184" t="s">
        <v>933</v>
      </c>
      <c r="J154" s="184" t="s">
        <v>910</v>
      </c>
      <c r="K154" s="184" t="s">
        <v>1521</v>
      </c>
      <c r="L154" s="184" t="s">
        <v>910</v>
      </c>
      <c r="M154" s="184" t="s">
        <v>1069</v>
      </c>
      <c r="N154" s="184" t="s">
        <v>910</v>
      </c>
      <c r="O154" s="184" t="s">
        <v>910</v>
      </c>
      <c r="P154" s="184" t="s">
        <v>910</v>
      </c>
      <c r="Q154" s="184" t="s">
        <v>1515</v>
      </c>
      <c r="R154" s="184" t="s">
        <v>910</v>
      </c>
      <c r="S154" s="184" t="s">
        <v>910</v>
      </c>
      <c r="T154" s="184" t="s">
        <v>910</v>
      </c>
    </row>
    <row r="155" spans="1:20" x14ac:dyDescent="0.25">
      <c r="A155" s="184" t="s">
        <v>1522</v>
      </c>
      <c r="B155" s="184">
        <v>5000087692</v>
      </c>
      <c r="C155" s="184" t="s">
        <v>1523</v>
      </c>
      <c r="D155" s="184" t="s">
        <v>1524</v>
      </c>
      <c r="E155" s="184" t="s">
        <v>906</v>
      </c>
      <c r="F155" s="184" t="s">
        <v>1084</v>
      </c>
      <c r="G155" s="184" t="s">
        <v>1085</v>
      </c>
      <c r="H155" s="184" t="s">
        <v>1525</v>
      </c>
      <c r="I155" s="184" t="s">
        <v>882</v>
      </c>
      <c r="J155" s="184" t="s">
        <v>910</v>
      </c>
      <c r="K155" s="184" t="s">
        <v>1526</v>
      </c>
      <c r="L155" s="184" t="s">
        <v>910</v>
      </c>
      <c r="M155" s="184" t="s">
        <v>1084</v>
      </c>
      <c r="N155" s="184" t="s">
        <v>910</v>
      </c>
      <c r="O155" s="184" t="s">
        <v>910</v>
      </c>
      <c r="P155" s="184" t="s">
        <v>910</v>
      </c>
      <c r="Q155" s="184" t="s">
        <v>1524</v>
      </c>
      <c r="R155" s="184" t="s">
        <v>910</v>
      </c>
      <c r="S155" s="184" t="s">
        <v>910</v>
      </c>
      <c r="T155" s="184" t="s">
        <v>910</v>
      </c>
    </row>
    <row r="156" spans="1:20" x14ac:dyDescent="0.25">
      <c r="A156" s="184" t="s">
        <v>1527</v>
      </c>
      <c r="B156" s="184">
        <v>5000087692</v>
      </c>
      <c r="C156" s="184" t="s">
        <v>1523</v>
      </c>
      <c r="D156" s="184" t="s">
        <v>1524</v>
      </c>
      <c r="E156" s="184" t="s">
        <v>906</v>
      </c>
      <c r="F156" s="184" t="s">
        <v>1084</v>
      </c>
      <c r="G156" s="184" t="s">
        <v>1085</v>
      </c>
      <c r="H156" s="184" t="s">
        <v>1528</v>
      </c>
      <c r="I156" s="184" t="s">
        <v>933</v>
      </c>
      <c r="J156" s="184" t="s">
        <v>910</v>
      </c>
      <c r="K156" s="184" t="s">
        <v>1529</v>
      </c>
      <c r="L156" s="184" t="s">
        <v>910</v>
      </c>
      <c r="M156" s="184" t="s">
        <v>1084</v>
      </c>
      <c r="N156" s="184" t="s">
        <v>910</v>
      </c>
      <c r="O156" s="184" t="s">
        <v>910</v>
      </c>
      <c r="P156" s="184" t="s">
        <v>910</v>
      </c>
      <c r="Q156" s="184" t="s">
        <v>1524</v>
      </c>
      <c r="R156" s="184" t="s">
        <v>910</v>
      </c>
      <c r="S156" s="184" t="s">
        <v>910</v>
      </c>
      <c r="T156" s="184" t="s">
        <v>910</v>
      </c>
    </row>
    <row r="157" spans="1:20" x14ac:dyDescent="0.25">
      <c r="A157" s="184" t="s">
        <v>1530</v>
      </c>
      <c r="B157" s="184">
        <v>5000087693</v>
      </c>
      <c r="C157" s="184" t="s">
        <v>1531</v>
      </c>
      <c r="D157" s="184" t="s">
        <v>1532</v>
      </c>
      <c r="E157" s="184" t="s">
        <v>906</v>
      </c>
      <c r="F157" s="184" t="s">
        <v>1516</v>
      </c>
      <c r="G157" s="184" t="s">
        <v>1517</v>
      </c>
      <c r="H157" s="184" t="s">
        <v>1533</v>
      </c>
      <c r="I157" s="184" t="s">
        <v>882</v>
      </c>
      <c r="J157" s="184" t="s">
        <v>910</v>
      </c>
      <c r="K157" s="185" t="s">
        <v>910</v>
      </c>
      <c r="L157" s="184" t="s">
        <v>910</v>
      </c>
      <c r="M157" s="184" t="s">
        <v>910</v>
      </c>
      <c r="N157" s="184" t="s">
        <v>910</v>
      </c>
      <c r="O157" s="184" t="s">
        <v>910</v>
      </c>
      <c r="P157" s="184" t="s">
        <v>910</v>
      </c>
      <c r="Q157" s="184" t="s">
        <v>1532</v>
      </c>
      <c r="R157" s="184" t="s">
        <v>910</v>
      </c>
      <c r="S157" s="184" t="s">
        <v>910</v>
      </c>
      <c r="T157" s="184" t="s">
        <v>910</v>
      </c>
    </row>
    <row r="158" spans="1:20" x14ac:dyDescent="0.25">
      <c r="A158" s="184" t="s">
        <v>1530</v>
      </c>
      <c r="B158" s="184">
        <v>5000087693</v>
      </c>
      <c r="C158" s="184" t="s">
        <v>1531</v>
      </c>
      <c r="D158" s="184" t="s">
        <v>1532</v>
      </c>
      <c r="E158" s="184" t="s">
        <v>906</v>
      </c>
      <c r="F158" s="184" t="s">
        <v>1074</v>
      </c>
      <c r="G158" s="184" t="s">
        <v>1075</v>
      </c>
      <c r="H158" s="184" t="s">
        <v>1534</v>
      </c>
      <c r="I158" s="184" t="s">
        <v>933</v>
      </c>
      <c r="J158" s="184" t="s">
        <v>910</v>
      </c>
      <c r="K158" s="185" t="s">
        <v>910</v>
      </c>
      <c r="L158" s="184" t="s">
        <v>910</v>
      </c>
      <c r="M158" s="184" t="s">
        <v>910</v>
      </c>
      <c r="N158" s="184" t="s">
        <v>910</v>
      </c>
      <c r="O158" s="184" t="s">
        <v>910</v>
      </c>
      <c r="P158" s="184" t="s">
        <v>910</v>
      </c>
      <c r="Q158" s="184" t="s">
        <v>1532</v>
      </c>
      <c r="R158" s="184" t="s">
        <v>910</v>
      </c>
      <c r="S158" s="184" t="s">
        <v>910</v>
      </c>
      <c r="T158" s="184" t="s">
        <v>910</v>
      </c>
    </row>
    <row r="159" spans="1:20" x14ac:dyDescent="0.25">
      <c r="A159" s="184" t="s">
        <v>1535</v>
      </c>
      <c r="B159" s="184">
        <v>5000087693</v>
      </c>
      <c r="C159" s="184" t="s">
        <v>1531</v>
      </c>
      <c r="D159" s="184" t="s">
        <v>1532</v>
      </c>
      <c r="E159" s="184" t="s">
        <v>906</v>
      </c>
      <c r="F159" s="184" t="s">
        <v>1069</v>
      </c>
      <c r="G159" s="184" t="s">
        <v>1070</v>
      </c>
      <c r="H159" s="184" t="s">
        <v>1536</v>
      </c>
      <c r="I159" s="184" t="s">
        <v>929</v>
      </c>
      <c r="J159" s="184" t="s">
        <v>910</v>
      </c>
      <c r="K159" s="184" t="s">
        <v>1537</v>
      </c>
      <c r="L159" s="184" t="s">
        <v>910</v>
      </c>
      <c r="M159" s="184" t="s">
        <v>1069</v>
      </c>
      <c r="N159" s="184" t="s">
        <v>910</v>
      </c>
      <c r="O159" s="184" t="s">
        <v>910</v>
      </c>
      <c r="P159" s="184" t="s">
        <v>910</v>
      </c>
      <c r="Q159" s="184" t="s">
        <v>1532</v>
      </c>
      <c r="R159" s="184" t="s">
        <v>910</v>
      </c>
      <c r="S159" s="184" t="s">
        <v>910</v>
      </c>
      <c r="T159" s="184" t="s">
        <v>910</v>
      </c>
    </row>
    <row r="160" spans="1:20" x14ac:dyDescent="0.25">
      <c r="A160" s="184" t="s">
        <v>1538</v>
      </c>
      <c r="B160" s="184">
        <v>5000087693</v>
      </c>
      <c r="C160" s="184" t="s">
        <v>1531</v>
      </c>
      <c r="D160" s="184" t="s">
        <v>1532</v>
      </c>
      <c r="E160" s="184" t="s">
        <v>906</v>
      </c>
      <c r="F160" s="184" t="s">
        <v>1069</v>
      </c>
      <c r="G160" s="184" t="s">
        <v>1070</v>
      </c>
      <c r="H160" s="184" t="s">
        <v>1539</v>
      </c>
      <c r="I160" s="184" t="s">
        <v>1036</v>
      </c>
      <c r="J160" s="184" t="s">
        <v>910</v>
      </c>
      <c r="K160" s="184" t="s">
        <v>1540</v>
      </c>
      <c r="L160" s="184" t="s">
        <v>910</v>
      </c>
      <c r="M160" s="184" t="s">
        <v>1069</v>
      </c>
      <c r="N160" s="184" t="s">
        <v>910</v>
      </c>
      <c r="O160" s="184" t="s">
        <v>910</v>
      </c>
      <c r="P160" s="184" t="s">
        <v>910</v>
      </c>
      <c r="Q160" s="184" t="s">
        <v>1532</v>
      </c>
      <c r="R160" s="184" t="s">
        <v>910</v>
      </c>
      <c r="S160" s="184" t="s">
        <v>910</v>
      </c>
      <c r="T160" s="184" t="s">
        <v>910</v>
      </c>
    </row>
    <row r="161" spans="1:20" x14ac:dyDescent="0.25">
      <c r="A161" s="184" t="s">
        <v>1541</v>
      </c>
      <c r="B161" s="184">
        <v>5000087693</v>
      </c>
      <c r="C161" s="184" t="s">
        <v>1531</v>
      </c>
      <c r="D161" s="184" t="s">
        <v>1532</v>
      </c>
      <c r="E161" s="184" t="s">
        <v>906</v>
      </c>
      <c r="F161" s="184" t="s">
        <v>1069</v>
      </c>
      <c r="G161" s="184" t="s">
        <v>1070</v>
      </c>
      <c r="H161" s="184" t="s">
        <v>910</v>
      </c>
      <c r="I161" s="184" t="s">
        <v>1097</v>
      </c>
      <c r="J161" s="184" t="s">
        <v>1542</v>
      </c>
      <c r="K161" s="185" t="s">
        <v>1542</v>
      </c>
      <c r="L161" s="184" t="s">
        <v>1069</v>
      </c>
      <c r="M161" s="184" t="s">
        <v>910</v>
      </c>
      <c r="N161" s="184" t="s">
        <v>910</v>
      </c>
      <c r="O161" s="184" t="s">
        <v>910</v>
      </c>
      <c r="P161" s="184" t="s">
        <v>910</v>
      </c>
      <c r="Q161" s="184" t="s">
        <v>1532</v>
      </c>
      <c r="R161" s="184" t="s">
        <v>910</v>
      </c>
      <c r="S161" s="184" t="s">
        <v>910</v>
      </c>
      <c r="T161" s="184" t="s">
        <v>910</v>
      </c>
    </row>
    <row r="162" spans="1:20" x14ac:dyDescent="0.25">
      <c r="A162" s="184" t="s">
        <v>1543</v>
      </c>
      <c r="B162" s="184">
        <v>5000087693</v>
      </c>
      <c r="C162" s="184" t="s">
        <v>1531</v>
      </c>
      <c r="D162" s="184" t="s">
        <v>1532</v>
      </c>
      <c r="E162" s="184" t="s">
        <v>906</v>
      </c>
      <c r="F162" s="184" t="s">
        <v>1074</v>
      </c>
      <c r="G162" s="184" t="s">
        <v>1075</v>
      </c>
      <c r="H162" s="184" t="s">
        <v>910</v>
      </c>
      <c r="I162" s="184" t="s">
        <v>1040</v>
      </c>
      <c r="J162" s="184" t="s">
        <v>1544</v>
      </c>
      <c r="K162" s="185" t="s">
        <v>1544</v>
      </c>
      <c r="L162" s="184" t="s">
        <v>1074</v>
      </c>
      <c r="M162" s="184" t="s">
        <v>910</v>
      </c>
      <c r="N162" s="184" t="s">
        <v>910</v>
      </c>
      <c r="O162" s="184" t="s">
        <v>910</v>
      </c>
      <c r="P162" s="184" t="s">
        <v>910</v>
      </c>
      <c r="Q162" s="184" t="s">
        <v>1532</v>
      </c>
      <c r="R162" s="184" t="s">
        <v>910</v>
      </c>
      <c r="S162" s="184" t="s">
        <v>910</v>
      </c>
      <c r="T162" s="184" t="s">
        <v>910</v>
      </c>
    </row>
    <row r="163" spans="1:20" x14ac:dyDescent="0.25">
      <c r="A163" s="184" t="s">
        <v>1545</v>
      </c>
      <c r="B163" s="184">
        <v>5000087695</v>
      </c>
      <c r="C163" s="184" t="s">
        <v>1546</v>
      </c>
      <c r="D163" s="184" t="s">
        <v>1547</v>
      </c>
      <c r="E163" s="184" t="s">
        <v>906</v>
      </c>
      <c r="F163" s="184" t="s">
        <v>1069</v>
      </c>
      <c r="G163" s="184" t="s">
        <v>1070</v>
      </c>
      <c r="H163" s="184" t="s">
        <v>1548</v>
      </c>
      <c r="I163" s="184" t="s">
        <v>882</v>
      </c>
      <c r="J163" s="184" t="s">
        <v>910</v>
      </c>
      <c r="K163" s="184" t="s">
        <v>1549</v>
      </c>
      <c r="L163" s="184" t="s">
        <v>910</v>
      </c>
      <c r="M163" s="184" t="s">
        <v>1069</v>
      </c>
      <c r="N163" s="184" t="s">
        <v>910</v>
      </c>
      <c r="O163" s="184" t="s">
        <v>910</v>
      </c>
      <c r="P163" s="184" t="s">
        <v>910</v>
      </c>
      <c r="Q163" s="184" t="s">
        <v>1547</v>
      </c>
      <c r="R163" s="184" t="s">
        <v>910</v>
      </c>
      <c r="S163" s="184" t="s">
        <v>910</v>
      </c>
      <c r="T163" s="184" t="s">
        <v>910</v>
      </c>
    </row>
    <row r="164" spans="1:20" x14ac:dyDescent="0.25">
      <c r="A164" s="184" t="s">
        <v>1550</v>
      </c>
      <c r="B164" s="184">
        <v>5000087695</v>
      </c>
      <c r="C164" s="184" t="s">
        <v>1546</v>
      </c>
      <c r="D164" s="184" t="s">
        <v>1547</v>
      </c>
      <c r="E164" s="184" t="s">
        <v>906</v>
      </c>
      <c r="F164" s="184" t="s">
        <v>1420</v>
      </c>
      <c r="G164" s="184" t="s">
        <v>1421</v>
      </c>
      <c r="H164" s="184" t="s">
        <v>1551</v>
      </c>
      <c r="I164" s="184" t="s">
        <v>929</v>
      </c>
      <c r="J164" s="184" t="s">
        <v>910</v>
      </c>
      <c r="K164" s="184" t="s">
        <v>1552</v>
      </c>
      <c r="L164" s="184" t="s">
        <v>910</v>
      </c>
      <c r="M164" s="184" t="s">
        <v>1420</v>
      </c>
      <c r="N164" s="184" t="s">
        <v>910</v>
      </c>
      <c r="O164" s="184" t="s">
        <v>910</v>
      </c>
      <c r="P164" s="184" t="s">
        <v>910</v>
      </c>
      <c r="Q164" s="184" t="s">
        <v>1547</v>
      </c>
      <c r="R164" s="184" t="s">
        <v>910</v>
      </c>
      <c r="S164" s="184" t="s">
        <v>910</v>
      </c>
      <c r="T164" s="184" t="s">
        <v>910</v>
      </c>
    </row>
    <row r="165" spans="1:20" x14ac:dyDescent="0.25">
      <c r="A165" s="184" t="s">
        <v>1553</v>
      </c>
      <c r="B165" s="184">
        <v>5000087695</v>
      </c>
      <c r="C165" s="184" t="s">
        <v>1546</v>
      </c>
      <c r="D165" s="184" t="s">
        <v>1547</v>
      </c>
      <c r="E165" s="184" t="s">
        <v>906</v>
      </c>
      <c r="F165" s="184" t="s">
        <v>1074</v>
      </c>
      <c r="G165" s="184" t="s">
        <v>1075</v>
      </c>
      <c r="H165" s="184" t="s">
        <v>1554</v>
      </c>
      <c r="I165" s="184" t="s">
        <v>1036</v>
      </c>
      <c r="J165" s="184" t="s">
        <v>910</v>
      </c>
      <c r="K165" s="184" t="s">
        <v>1555</v>
      </c>
      <c r="L165" s="184" t="s">
        <v>910</v>
      </c>
      <c r="M165" s="184" t="s">
        <v>1074</v>
      </c>
      <c r="N165" s="184" t="s">
        <v>910</v>
      </c>
      <c r="O165" s="184" t="s">
        <v>910</v>
      </c>
      <c r="P165" s="184" t="s">
        <v>910</v>
      </c>
      <c r="Q165" s="184" t="s">
        <v>1547</v>
      </c>
      <c r="R165" s="184" t="s">
        <v>910</v>
      </c>
      <c r="S165" s="184" t="s">
        <v>910</v>
      </c>
      <c r="T165" s="184" t="s">
        <v>910</v>
      </c>
    </row>
    <row r="166" spans="1:20" x14ac:dyDescent="0.25">
      <c r="A166" s="184" t="s">
        <v>1556</v>
      </c>
      <c r="B166" s="184">
        <v>5000087695</v>
      </c>
      <c r="C166" s="184" t="s">
        <v>1546</v>
      </c>
      <c r="D166" s="184" t="s">
        <v>1547</v>
      </c>
      <c r="E166" s="184" t="s">
        <v>906</v>
      </c>
      <c r="F166" s="184" t="s">
        <v>1516</v>
      </c>
      <c r="G166" s="184" t="s">
        <v>1517</v>
      </c>
      <c r="H166" s="184" t="s">
        <v>1557</v>
      </c>
      <c r="I166" s="184" t="s">
        <v>933</v>
      </c>
      <c r="J166" s="184" t="s">
        <v>910</v>
      </c>
      <c r="K166" s="185" t="s">
        <v>910</v>
      </c>
      <c r="L166" s="184" t="s">
        <v>910</v>
      </c>
      <c r="M166" s="184" t="s">
        <v>910</v>
      </c>
      <c r="N166" s="184" t="s">
        <v>910</v>
      </c>
      <c r="O166" s="184" t="s">
        <v>910</v>
      </c>
      <c r="P166" s="184" t="s">
        <v>910</v>
      </c>
      <c r="Q166" s="184" t="s">
        <v>1547</v>
      </c>
      <c r="R166" s="184" t="s">
        <v>910</v>
      </c>
      <c r="S166" s="184" t="s">
        <v>910</v>
      </c>
      <c r="T166" s="184" t="s">
        <v>910</v>
      </c>
    </row>
    <row r="167" spans="1:20" x14ac:dyDescent="0.25">
      <c r="A167" s="184" t="s">
        <v>1558</v>
      </c>
      <c r="B167" s="184">
        <v>5000087696</v>
      </c>
      <c r="C167" s="184" t="s">
        <v>1559</v>
      </c>
      <c r="D167" s="184" t="s">
        <v>1560</v>
      </c>
      <c r="E167" s="184" t="s">
        <v>906</v>
      </c>
      <c r="F167" s="184" t="s">
        <v>1561</v>
      </c>
      <c r="G167" s="184" t="s">
        <v>1562</v>
      </c>
      <c r="H167" s="184" t="s">
        <v>1563</v>
      </c>
      <c r="I167" s="184" t="s">
        <v>882</v>
      </c>
      <c r="J167" s="184" t="s">
        <v>910</v>
      </c>
      <c r="K167" s="184" t="s">
        <v>1564</v>
      </c>
      <c r="L167" s="184" t="s">
        <v>910</v>
      </c>
      <c r="M167" s="184" t="s">
        <v>1561</v>
      </c>
      <c r="N167" s="184" t="s">
        <v>910</v>
      </c>
      <c r="O167" s="184" t="s">
        <v>910</v>
      </c>
      <c r="P167" s="184" t="s">
        <v>910</v>
      </c>
      <c r="Q167" s="184" t="s">
        <v>1560</v>
      </c>
      <c r="R167" s="184" t="s">
        <v>910</v>
      </c>
      <c r="S167" s="184" t="s">
        <v>910</v>
      </c>
      <c r="T167" s="184" t="s">
        <v>910</v>
      </c>
    </row>
    <row r="168" spans="1:20" x14ac:dyDescent="0.25">
      <c r="A168" s="184" t="s">
        <v>1565</v>
      </c>
      <c r="B168" s="184">
        <v>5000087696</v>
      </c>
      <c r="C168" s="184" t="s">
        <v>1559</v>
      </c>
      <c r="D168" s="184" t="s">
        <v>1560</v>
      </c>
      <c r="E168" s="184" t="s">
        <v>906</v>
      </c>
      <c r="F168" s="184" t="s">
        <v>1561</v>
      </c>
      <c r="G168" s="184" t="s">
        <v>1562</v>
      </c>
      <c r="H168" s="184" t="s">
        <v>1566</v>
      </c>
      <c r="I168" s="184" t="s">
        <v>933</v>
      </c>
      <c r="J168" s="184" t="s">
        <v>910</v>
      </c>
      <c r="K168" s="184" t="s">
        <v>1567</v>
      </c>
      <c r="L168" s="184" t="s">
        <v>910</v>
      </c>
      <c r="M168" s="184" t="s">
        <v>1561</v>
      </c>
      <c r="N168" s="184" t="s">
        <v>910</v>
      </c>
      <c r="O168" s="184" t="s">
        <v>910</v>
      </c>
      <c r="P168" s="184" t="s">
        <v>910</v>
      </c>
      <c r="Q168" s="184" t="s">
        <v>1560</v>
      </c>
      <c r="R168" s="184" t="s">
        <v>910</v>
      </c>
      <c r="S168" s="184" t="s">
        <v>910</v>
      </c>
      <c r="T168" s="184" t="s">
        <v>910</v>
      </c>
    </row>
    <row r="169" spans="1:20" x14ac:dyDescent="0.25">
      <c r="A169" s="184" t="s">
        <v>1568</v>
      </c>
      <c r="B169" s="184">
        <v>5000087696</v>
      </c>
      <c r="C169" s="184" t="s">
        <v>1559</v>
      </c>
      <c r="D169" s="184" t="s">
        <v>1560</v>
      </c>
      <c r="E169" s="184" t="s">
        <v>906</v>
      </c>
      <c r="F169" s="184" t="s">
        <v>1420</v>
      </c>
      <c r="G169" s="184" t="s">
        <v>1421</v>
      </c>
      <c r="H169" s="184" t="s">
        <v>910</v>
      </c>
      <c r="I169" s="184" t="s">
        <v>929</v>
      </c>
      <c r="J169" s="184" t="s">
        <v>1569</v>
      </c>
      <c r="K169" s="185" t="s">
        <v>1569</v>
      </c>
      <c r="L169" s="184" t="s">
        <v>1420</v>
      </c>
      <c r="M169" s="184" t="s">
        <v>910</v>
      </c>
      <c r="N169" s="184" t="s">
        <v>910</v>
      </c>
      <c r="O169" s="184" t="s">
        <v>910</v>
      </c>
      <c r="P169" s="184" t="s">
        <v>910</v>
      </c>
      <c r="Q169" s="184" t="s">
        <v>1560</v>
      </c>
      <c r="R169" s="184" t="s">
        <v>910</v>
      </c>
      <c r="S169" s="184" t="s">
        <v>910</v>
      </c>
      <c r="T169" s="184" t="s">
        <v>910</v>
      </c>
    </row>
    <row r="170" spans="1:20" x14ac:dyDescent="0.25">
      <c r="A170" s="184" t="s">
        <v>1570</v>
      </c>
      <c r="B170" s="184">
        <v>5000087697</v>
      </c>
      <c r="C170" s="184" t="s">
        <v>1571</v>
      </c>
      <c r="D170" s="184" t="s">
        <v>1572</v>
      </c>
      <c r="E170" s="184" t="s">
        <v>906</v>
      </c>
      <c r="F170" s="184" t="s">
        <v>1573</v>
      </c>
      <c r="G170" s="184" t="s">
        <v>1574</v>
      </c>
      <c r="H170" s="184" t="s">
        <v>1575</v>
      </c>
      <c r="I170" s="184" t="s">
        <v>882</v>
      </c>
      <c r="J170" s="184" t="s">
        <v>910</v>
      </c>
      <c r="K170" s="184" t="s">
        <v>1576</v>
      </c>
      <c r="L170" s="184" t="s">
        <v>910</v>
      </c>
      <c r="M170" s="184" t="s">
        <v>1573</v>
      </c>
      <c r="N170" s="184" t="s">
        <v>910</v>
      </c>
      <c r="O170" s="184" t="s">
        <v>910</v>
      </c>
      <c r="P170" s="184" t="s">
        <v>910</v>
      </c>
      <c r="Q170" s="184" t="s">
        <v>1572</v>
      </c>
      <c r="R170" s="184" t="s">
        <v>910</v>
      </c>
      <c r="S170" s="184" t="s">
        <v>910</v>
      </c>
      <c r="T170" s="184" t="s">
        <v>910</v>
      </c>
    </row>
    <row r="171" spans="1:20" x14ac:dyDescent="0.25">
      <c r="A171" s="184" t="s">
        <v>1577</v>
      </c>
      <c r="B171" s="184">
        <v>5000087697</v>
      </c>
      <c r="C171" s="184" t="s">
        <v>1571</v>
      </c>
      <c r="D171" s="184" t="s">
        <v>1572</v>
      </c>
      <c r="E171" s="184" t="s">
        <v>906</v>
      </c>
      <c r="F171" s="184" t="s">
        <v>1420</v>
      </c>
      <c r="G171" s="184" t="s">
        <v>1421</v>
      </c>
      <c r="H171" s="184" t="s">
        <v>1578</v>
      </c>
      <c r="I171" s="184" t="s">
        <v>938</v>
      </c>
      <c r="J171" s="184" t="s">
        <v>910</v>
      </c>
      <c r="K171" s="184" t="s">
        <v>1579</v>
      </c>
      <c r="L171" s="184" t="s">
        <v>910</v>
      </c>
      <c r="M171" s="184" t="s">
        <v>1420</v>
      </c>
      <c r="N171" s="184" t="s">
        <v>910</v>
      </c>
      <c r="O171" s="184" t="s">
        <v>910</v>
      </c>
      <c r="P171" s="184" t="s">
        <v>910</v>
      </c>
      <c r="Q171" s="184" t="s">
        <v>1572</v>
      </c>
      <c r="R171" s="184" t="s">
        <v>910</v>
      </c>
      <c r="S171" s="184" t="s">
        <v>910</v>
      </c>
      <c r="T171" s="184" t="s">
        <v>910</v>
      </c>
    </row>
    <row r="172" spans="1:20" x14ac:dyDescent="0.25">
      <c r="A172" s="184" t="s">
        <v>1580</v>
      </c>
      <c r="B172" s="184">
        <v>5000087698</v>
      </c>
      <c r="C172" s="184" t="s">
        <v>1581</v>
      </c>
      <c r="D172" s="184" t="s">
        <v>1582</v>
      </c>
      <c r="E172" s="184" t="s">
        <v>906</v>
      </c>
      <c r="F172" s="184" t="s">
        <v>1069</v>
      </c>
      <c r="G172" s="184" t="s">
        <v>1070</v>
      </c>
      <c r="H172" s="184" t="s">
        <v>1583</v>
      </c>
      <c r="I172" s="184" t="s">
        <v>882</v>
      </c>
      <c r="J172" s="184" t="s">
        <v>910</v>
      </c>
      <c r="K172" s="184" t="s">
        <v>1584</v>
      </c>
      <c r="L172" s="184" t="s">
        <v>910</v>
      </c>
      <c r="M172" s="184" t="s">
        <v>1069</v>
      </c>
      <c r="N172" s="184" t="s">
        <v>910</v>
      </c>
      <c r="O172" s="184" t="s">
        <v>910</v>
      </c>
      <c r="P172" s="184" t="s">
        <v>910</v>
      </c>
      <c r="Q172" s="184" t="s">
        <v>1582</v>
      </c>
      <c r="R172" s="184" t="s">
        <v>910</v>
      </c>
      <c r="S172" s="184" t="s">
        <v>910</v>
      </c>
      <c r="T172" s="184" t="s">
        <v>910</v>
      </c>
    </row>
    <row r="173" spans="1:20" x14ac:dyDescent="0.25">
      <c r="A173" s="184" t="s">
        <v>1585</v>
      </c>
      <c r="B173" s="184">
        <v>5000087698</v>
      </c>
      <c r="C173" s="184" t="s">
        <v>1581</v>
      </c>
      <c r="D173" s="184" t="s">
        <v>1582</v>
      </c>
      <c r="E173" s="184" t="s">
        <v>906</v>
      </c>
      <c r="F173" s="184" t="s">
        <v>1069</v>
      </c>
      <c r="G173" s="184" t="s">
        <v>1070</v>
      </c>
      <c r="H173" s="184" t="s">
        <v>1435</v>
      </c>
      <c r="I173" s="184" t="s">
        <v>1036</v>
      </c>
      <c r="J173" s="184" t="s">
        <v>910</v>
      </c>
      <c r="K173" s="184" t="s">
        <v>1436</v>
      </c>
      <c r="L173" s="184" t="s">
        <v>910</v>
      </c>
      <c r="M173" s="184" t="s">
        <v>1069</v>
      </c>
      <c r="N173" s="184" t="s">
        <v>910</v>
      </c>
      <c r="O173" s="184" t="s">
        <v>910</v>
      </c>
      <c r="P173" s="184" t="s">
        <v>910</v>
      </c>
      <c r="Q173" s="184" t="s">
        <v>1582</v>
      </c>
      <c r="R173" s="184" t="s">
        <v>910</v>
      </c>
      <c r="S173" s="184" t="s">
        <v>910</v>
      </c>
      <c r="T173" s="184" t="s">
        <v>910</v>
      </c>
    </row>
    <row r="174" spans="1:20" x14ac:dyDescent="0.25">
      <c r="A174" s="184" t="s">
        <v>1586</v>
      </c>
      <c r="B174" s="184">
        <v>5000087698</v>
      </c>
      <c r="C174" s="184" t="s">
        <v>1581</v>
      </c>
      <c r="D174" s="184" t="s">
        <v>1582</v>
      </c>
      <c r="E174" s="184" t="s">
        <v>906</v>
      </c>
      <c r="F174" s="184" t="s">
        <v>1361</v>
      </c>
      <c r="G174" s="184" t="s">
        <v>1362</v>
      </c>
      <c r="H174" s="184" t="s">
        <v>1587</v>
      </c>
      <c r="I174" s="184" t="s">
        <v>933</v>
      </c>
      <c r="J174" s="184" t="s">
        <v>910</v>
      </c>
      <c r="K174" s="184" t="s">
        <v>1588</v>
      </c>
      <c r="L174" s="184" t="s">
        <v>910</v>
      </c>
      <c r="M174" s="184" t="s">
        <v>1361</v>
      </c>
      <c r="N174" s="184" t="s">
        <v>910</v>
      </c>
      <c r="O174" s="184" t="s">
        <v>910</v>
      </c>
      <c r="P174" s="184" t="s">
        <v>910</v>
      </c>
      <c r="Q174" s="184" t="s">
        <v>1582</v>
      </c>
      <c r="R174" s="184" t="s">
        <v>910</v>
      </c>
      <c r="S174" s="184" t="s">
        <v>910</v>
      </c>
      <c r="T174" s="184" t="s">
        <v>910</v>
      </c>
    </row>
    <row r="175" spans="1:20" x14ac:dyDescent="0.25">
      <c r="A175" s="184" t="s">
        <v>1589</v>
      </c>
      <c r="B175" s="184">
        <v>5000087698</v>
      </c>
      <c r="C175" s="184" t="s">
        <v>1581</v>
      </c>
      <c r="D175" s="184" t="s">
        <v>1582</v>
      </c>
      <c r="E175" s="184" t="s">
        <v>906</v>
      </c>
      <c r="F175" s="184" t="s">
        <v>1590</v>
      </c>
      <c r="G175" s="184" t="s">
        <v>1591</v>
      </c>
      <c r="H175" s="184" t="s">
        <v>1592</v>
      </c>
      <c r="I175" s="184" t="s">
        <v>929</v>
      </c>
      <c r="J175" s="184" t="s">
        <v>910</v>
      </c>
      <c r="K175" s="184" t="s">
        <v>1593</v>
      </c>
      <c r="L175" s="184" t="s">
        <v>910</v>
      </c>
      <c r="M175" s="184" t="s">
        <v>1590</v>
      </c>
      <c r="N175" s="184" t="s">
        <v>910</v>
      </c>
      <c r="O175" s="184" t="s">
        <v>910</v>
      </c>
      <c r="P175" s="184" t="s">
        <v>910</v>
      </c>
      <c r="Q175" s="184" t="s">
        <v>1582</v>
      </c>
      <c r="R175" s="184" t="s">
        <v>910</v>
      </c>
      <c r="S175" s="184" t="s">
        <v>910</v>
      </c>
      <c r="T175" s="184" t="s">
        <v>910</v>
      </c>
    </row>
    <row r="176" spans="1:20" x14ac:dyDescent="0.25">
      <c r="A176" s="184" t="s">
        <v>1594</v>
      </c>
      <c r="B176" s="184">
        <v>5000087698</v>
      </c>
      <c r="C176" s="184" t="s">
        <v>1581</v>
      </c>
      <c r="D176" s="184" t="s">
        <v>1582</v>
      </c>
      <c r="E176" s="184" t="s">
        <v>906</v>
      </c>
      <c r="F176" s="184" t="s">
        <v>1590</v>
      </c>
      <c r="G176" s="184" t="s">
        <v>1591</v>
      </c>
      <c r="H176" s="184" t="s">
        <v>1595</v>
      </c>
      <c r="I176" s="184" t="s">
        <v>1040</v>
      </c>
      <c r="J176" s="184" t="s">
        <v>910</v>
      </c>
      <c r="K176" s="184" t="s">
        <v>1596</v>
      </c>
      <c r="L176" s="184" t="s">
        <v>910</v>
      </c>
      <c r="M176" s="184" t="s">
        <v>1590</v>
      </c>
      <c r="N176" s="184" t="s">
        <v>910</v>
      </c>
      <c r="O176" s="184" t="s">
        <v>910</v>
      </c>
      <c r="P176" s="184" t="s">
        <v>910</v>
      </c>
      <c r="Q176" s="184" t="s">
        <v>1582</v>
      </c>
      <c r="R176" s="184" t="s">
        <v>910</v>
      </c>
      <c r="S176" s="184" t="s">
        <v>910</v>
      </c>
      <c r="T176" s="184" t="s">
        <v>910</v>
      </c>
    </row>
    <row r="177" spans="1:20" x14ac:dyDescent="0.25">
      <c r="A177" s="184" t="s">
        <v>1597</v>
      </c>
      <c r="B177" s="184">
        <v>5000087702</v>
      </c>
      <c r="C177" s="184" t="s">
        <v>1598</v>
      </c>
      <c r="D177" s="184" t="s">
        <v>1599</v>
      </c>
      <c r="E177" s="184" t="s">
        <v>906</v>
      </c>
      <c r="F177" s="184" t="s">
        <v>1062</v>
      </c>
      <c r="G177" s="184" t="s">
        <v>1063</v>
      </c>
      <c r="H177" s="184" t="s">
        <v>1600</v>
      </c>
      <c r="I177" s="184" t="s">
        <v>882</v>
      </c>
      <c r="J177" s="184" t="s">
        <v>910</v>
      </c>
      <c r="K177" s="184" t="s">
        <v>1601</v>
      </c>
      <c r="L177" s="184" t="s">
        <v>910</v>
      </c>
      <c r="M177" s="184" t="s">
        <v>1062</v>
      </c>
      <c r="N177" s="184" t="s">
        <v>910</v>
      </c>
      <c r="O177" s="184" t="s">
        <v>910</v>
      </c>
      <c r="P177" s="184" t="s">
        <v>910</v>
      </c>
      <c r="Q177" s="184" t="s">
        <v>1599</v>
      </c>
      <c r="R177" s="184" t="s">
        <v>910</v>
      </c>
      <c r="S177" s="184" t="s">
        <v>910</v>
      </c>
      <c r="T177" s="184" t="s">
        <v>910</v>
      </c>
    </row>
    <row r="178" spans="1:20" x14ac:dyDescent="0.25">
      <c r="A178" s="184" t="s">
        <v>1602</v>
      </c>
      <c r="B178" s="184">
        <v>5000087702</v>
      </c>
      <c r="C178" s="184" t="s">
        <v>1598</v>
      </c>
      <c r="D178" s="184" t="s">
        <v>1599</v>
      </c>
      <c r="E178" s="184" t="s">
        <v>906</v>
      </c>
      <c r="F178" s="184" t="s">
        <v>1062</v>
      </c>
      <c r="G178" s="184" t="s">
        <v>1063</v>
      </c>
      <c r="H178" s="184" t="s">
        <v>1603</v>
      </c>
      <c r="I178" s="184" t="s">
        <v>933</v>
      </c>
      <c r="J178" s="184" t="s">
        <v>910</v>
      </c>
      <c r="K178" s="184" t="s">
        <v>1604</v>
      </c>
      <c r="L178" s="184" t="s">
        <v>910</v>
      </c>
      <c r="M178" s="184" t="s">
        <v>1062</v>
      </c>
      <c r="N178" s="184" t="s">
        <v>910</v>
      </c>
      <c r="O178" s="184" t="s">
        <v>910</v>
      </c>
      <c r="P178" s="184" t="s">
        <v>910</v>
      </c>
      <c r="Q178" s="184" t="s">
        <v>1599</v>
      </c>
      <c r="R178" s="184" t="s">
        <v>910</v>
      </c>
      <c r="S178" s="184" t="s">
        <v>910</v>
      </c>
      <c r="T178" s="184" t="s">
        <v>910</v>
      </c>
    </row>
    <row r="179" spans="1:20" x14ac:dyDescent="0.25">
      <c r="A179" s="184" t="s">
        <v>1605</v>
      </c>
      <c r="B179" s="184">
        <v>5000087704</v>
      </c>
      <c r="C179" s="184" t="s">
        <v>1606</v>
      </c>
      <c r="D179" s="184" t="s">
        <v>1607</v>
      </c>
      <c r="E179" s="184" t="s">
        <v>906</v>
      </c>
      <c r="F179" s="184" t="s">
        <v>915</v>
      </c>
      <c r="G179" s="184" t="s">
        <v>916</v>
      </c>
      <c r="H179" s="184" t="s">
        <v>1608</v>
      </c>
      <c r="I179" s="184" t="s">
        <v>882</v>
      </c>
      <c r="J179" s="184" t="s">
        <v>910</v>
      </c>
      <c r="K179" s="184" t="s">
        <v>1609</v>
      </c>
      <c r="L179" s="184" t="s">
        <v>910</v>
      </c>
      <c r="M179" s="184" t="s">
        <v>915</v>
      </c>
      <c r="N179" s="184" t="s">
        <v>910</v>
      </c>
      <c r="O179" s="184" t="s">
        <v>910</v>
      </c>
      <c r="P179" s="184" t="s">
        <v>910</v>
      </c>
      <c r="Q179" s="184" t="s">
        <v>1607</v>
      </c>
      <c r="R179" s="184" t="s">
        <v>910</v>
      </c>
      <c r="S179" s="184" t="s">
        <v>910</v>
      </c>
      <c r="T179" s="184" t="s">
        <v>910</v>
      </c>
    </row>
    <row r="180" spans="1:20" x14ac:dyDescent="0.25">
      <c r="A180" s="184" t="s">
        <v>1610</v>
      </c>
      <c r="B180" s="184">
        <v>5000087704</v>
      </c>
      <c r="C180" s="184" t="s">
        <v>1606</v>
      </c>
      <c r="D180" s="184" t="s">
        <v>1607</v>
      </c>
      <c r="E180" s="184" t="s">
        <v>906</v>
      </c>
      <c r="F180" s="184" t="s">
        <v>915</v>
      </c>
      <c r="G180" s="184" t="s">
        <v>916</v>
      </c>
      <c r="H180" s="184" t="s">
        <v>1096</v>
      </c>
      <c r="I180" s="184" t="s">
        <v>929</v>
      </c>
      <c r="J180" s="184" t="s">
        <v>910</v>
      </c>
      <c r="K180" s="184" t="s">
        <v>1098</v>
      </c>
      <c r="L180" s="184" t="s">
        <v>910</v>
      </c>
      <c r="M180" s="184" t="s">
        <v>915</v>
      </c>
      <c r="N180" s="184" t="s">
        <v>910</v>
      </c>
      <c r="O180" s="184" t="s">
        <v>910</v>
      </c>
      <c r="P180" s="184" t="s">
        <v>910</v>
      </c>
      <c r="Q180" s="184" t="s">
        <v>1607</v>
      </c>
      <c r="R180" s="184" t="s">
        <v>910</v>
      </c>
      <c r="S180" s="184" t="s">
        <v>910</v>
      </c>
      <c r="T180" s="184" t="s">
        <v>910</v>
      </c>
    </row>
    <row r="181" spans="1:20" x14ac:dyDescent="0.25">
      <c r="A181" s="184" t="s">
        <v>1611</v>
      </c>
      <c r="B181" s="184">
        <v>5000087704</v>
      </c>
      <c r="C181" s="184" t="s">
        <v>1606</v>
      </c>
      <c r="D181" s="184" t="s">
        <v>1607</v>
      </c>
      <c r="E181" s="184" t="s">
        <v>906</v>
      </c>
      <c r="F181" s="184" t="s">
        <v>1062</v>
      </c>
      <c r="G181" s="184" t="s">
        <v>1063</v>
      </c>
      <c r="H181" s="184" t="s">
        <v>1612</v>
      </c>
      <c r="I181" s="184" t="s">
        <v>933</v>
      </c>
      <c r="J181" s="184" t="s">
        <v>910</v>
      </c>
      <c r="K181" s="184" t="s">
        <v>1613</v>
      </c>
      <c r="L181" s="184" t="s">
        <v>910</v>
      </c>
      <c r="M181" s="184" t="s">
        <v>1062</v>
      </c>
      <c r="N181" s="184" t="s">
        <v>910</v>
      </c>
      <c r="O181" s="184" t="s">
        <v>910</v>
      </c>
      <c r="P181" s="184" t="s">
        <v>910</v>
      </c>
      <c r="Q181" s="184" t="s">
        <v>1607</v>
      </c>
      <c r="R181" s="184" t="s">
        <v>910</v>
      </c>
      <c r="S181" s="184" t="s">
        <v>910</v>
      </c>
      <c r="T181" s="184" t="s">
        <v>910</v>
      </c>
    </row>
    <row r="182" spans="1:20" x14ac:dyDescent="0.25">
      <c r="A182" s="184" t="s">
        <v>1614</v>
      </c>
      <c r="B182" s="184">
        <v>5000087705</v>
      </c>
      <c r="C182" s="184" t="s">
        <v>1615</v>
      </c>
      <c r="D182" s="184" t="s">
        <v>1616</v>
      </c>
      <c r="E182" s="184" t="s">
        <v>906</v>
      </c>
      <c r="F182" s="184" t="s">
        <v>1062</v>
      </c>
      <c r="G182" s="184" t="s">
        <v>1063</v>
      </c>
      <c r="H182" s="184" t="s">
        <v>1617</v>
      </c>
      <c r="I182" s="184" t="s">
        <v>882</v>
      </c>
      <c r="J182" s="184" t="s">
        <v>910</v>
      </c>
      <c r="K182" s="184" t="s">
        <v>1618</v>
      </c>
      <c r="L182" s="184" t="s">
        <v>910</v>
      </c>
      <c r="M182" s="184" t="s">
        <v>1062</v>
      </c>
      <c r="N182" s="184" t="s">
        <v>910</v>
      </c>
      <c r="O182" s="184" t="s">
        <v>910</v>
      </c>
      <c r="P182" s="184" t="s">
        <v>910</v>
      </c>
      <c r="Q182" s="184" t="s">
        <v>1616</v>
      </c>
      <c r="R182" s="184" t="s">
        <v>910</v>
      </c>
      <c r="S182" s="184" t="s">
        <v>910</v>
      </c>
      <c r="T182" s="184" t="s">
        <v>910</v>
      </c>
    </row>
    <row r="183" spans="1:20" x14ac:dyDescent="0.25">
      <c r="A183" s="184" t="s">
        <v>1619</v>
      </c>
      <c r="B183" s="184">
        <v>5000087705</v>
      </c>
      <c r="C183" s="184" t="s">
        <v>1615</v>
      </c>
      <c r="D183" s="184" t="s">
        <v>1616</v>
      </c>
      <c r="E183" s="184" t="s">
        <v>906</v>
      </c>
      <c r="F183" s="184" t="s">
        <v>1062</v>
      </c>
      <c r="G183" s="184" t="s">
        <v>1063</v>
      </c>
      <c r="H183" s="184" t="s">
        <v>910</v>
      </c>
      <c r="I183" s="184" t="s">
        <v>929</v>
      </c>
      <c r="J183" s="184" t="s">
        <v>1620</v>
      </c>
      <c r="K183" s="185" t="s">
        <v>1620</v>
      </c>
      <c r="L183" s="184" t="s">
        <v>1062</v>
      </c>
      <c r="M183" s="184" t="s">
        <v>910</v>
      </c>
      <c r="N183" s="184" t="s">
        <v>910</v>
      </c>
      <c r="O183" s="184" t="s">
        <v>910</v>
      </c>
      <c r="P183" s="184" t="s">
        <v>910</v>
      </c>
      <c r="Q183" s="184" t="s">
        <v>1616</v>
      </c>
      <c r="R183" s="184" t="s">
        <v>910</v>
      </c>
      <c r="S183" s="184" t="s">
        <v>910</v>
      </c>
      <c r="T183" s="184" t="s">
        <v>910</v>
      </c>
    </row>
    <row r="184" spans="1:20" x14ac:dyDescent="0.25">
      <c r="A184" s="184" t="s">
        <v>1621</v>
      </c>
      <c r="B184" s="184">
        <v>5000087705</v>
      </c>
      <c r="C184" s="184" t="s">
        <v>1615</v>
      </c>
      <c r="D184" s="184" t="s">
        <v>1616</v>
      </c>
      <c r="E184" s="184" t="s">
        <v>906</v>
      </c>
      <c r="F184" s="184" t="s">
        <v>915</v>
      </c>
      <c r="G184" s="184" t="s">
        <v>916</v>
      </c>
      <c r="H184" s="184" t="s">
        <v>1622</v>
      </c>
      <c r="I184" s="184" t="s">
        <v>933</v>
      </c>
      <c r="J184" s="184" t="s">
        <v>910</v>
      </c>
      <c r="K184" s="184" t="s">
        <v>1098</v>
      </c>
      <c r="L184" s="184" t="s">
        <v>910</v>
      </c>
      <c r="M184" s="184" t="s">
        <v>915</v>
      </c>
      <c r="N184" s="184" t="s">
        <v>910</v>
      </c>
      <c r="O184" s="184" t="s">
        <v>910</v>
      </c>
      <c r="P184" s="184" t="s">
        <v>910</v>
      </c>
      <c r="Q184" s="184" t="s">
        <v>1616</v>
      </c>
      <c r="R184" s="184" t="s">
        <v>910</v>
      </c>
      <c r="S184" s="184" t="s">
        <v>910</v>
      </c>
      <c r="T184" s="184" t="s">
        <v>910</v>
      </c>
    </row>
    <row r="185" spans="1:20" x14ac:dyDescent="0.25">
      <c r="A185" s="184" t="s">
        <v>1623</v>
      </c>
      <c r="B185" s="184">
        <v>5000087706</v>
      </c>
      <c r="C185" s="184" t="s">
        <v>1624</v>
      </c>
      <c r="D185" s="184" t="s">
        <v>1625</v>
      </c>
      <c r="E185" s="184" t="s">
        <v>906</v>
      </c>
      <c r="F185" s="184" t="s">
        <v>1062</v>
      </c>
      <c r="G185" s="184" t="s">
        <v>1063</v>
      </c>
      <c r="H185" s="184" t="s">
        <v>1626</v>
      </c>
      <c r="I185" s="184" t="s">
        <v>882</v>
      </c>
      <c r="J185" s="184" t="s">
        <v>910</v>
      </c>
      <c r="K185" s="184" t="s">
        <v>1627</v>
      </c>
      <c r="L185" s="184" t="s">
        <v>910</v>
      </c>
      <c r="M185" s="184" t="s">
        <v>1062</v>
      </c>
      <c r="N185" s="184" t="s">
        <v>910</v>
      </c>
      <c r="O185" s="184" t="s">
        <v>910</v>
      </c>
      <c r="P185" s="184" t="s">
        <v>910</v>
      </c>
      <c r="Q185" s="184" t="s">
        <v>1625</v>
      </c>
      <c r="R185" s="184" t="s">
        <v>910</v>
      </c>
      <c r="S185" s="184" t="s">
        <v>910</v>
      </c>
      <c r="T185" s="184" t="s">
        <v>910</v>
      </c>
    </row>
    <row r="186" spans="1:20" x14ac:dyDescent="0.25">
      <c r="A186" s="184" t="s">
        <v>1628</v>
      </c>
      <c r="B186" s="184">
        <v>5000087706</v>
      </c>
      <c r="C186" s="184" t="s">
        <v>1624</v>
      </c>
      <c r="D186" s="184" t="s">
        <v>1625</v>
      </c>
      <c r="E186" s="184" t="s">
        <v>906</v>
      </c>
      <c r="F186" s="184" t="s">
        <v>915</v>
      </c>
      <c r="G186" s="184" t="s">
        <v>916</v>
      </c>
      <c r="H186" s="184" t="s">
        <v>1096</v>
      </c>
      <c r="I186" s="184" t="s">
        <v>933</v>
      </c>
      <c r="J186" s="184" t="s">
        <v>910</v>
      </c>
      <c r="K186" s="184" t="s">
        <v>1098</v>
      </c>
      <c r="L186" s="184" t="s">
        <v>910</v>
      </c>
      <c r="M186" s="184" t="s">
        <v>915</v>
      </c>
      <c r="N186" s="184" t="s">
        <v>910</v>
      </c>
      <c r="O186" s="184" t="s">
        <v>910</v>
      </c>
      <c r="P186" s="184" t="s">
        <v>910</v>
      </c>
      <c r="Q186" s="184" t="s">
        <v>1625</v>
      </c>
      <c r="R186" s="184" t="s">
        <v>910</v>
      </c>
      <c r="S186" s="184" t="s">
        <v>910</v>
      </c>
      <c r="T186" s="184" t="s">
        <v>910</v>
      </c>
    </row>
    <row r="187" spans="1:20" x14ac:dyDescent="0.25">
      <c r="A187" s="184" t="s">
        <v>1629</v>
      </c>
      <c r="B187" s="184">
        <v>5000087706</v>
      </c>
      <c r="C187" s="184" t="s">
        <v>1624</v>
      </c>
      <c r="D187" s="184" t="s">
        <v>1625</v>
      </c>
      <c r="E187" s="184" t="s">
        <v>906</v>
      </c>
      <c r="F187" s="184" t="s">
        <v>1062</v>
      </c>
      <c r="G187" s="184" t="s">
        <v>1063</v>
      </c>
      <c r="H187" s="184" t="s">
        <v>1630</v>
      </c>
      <c r="I187" s="184" t="s">
        <v>929</v>
      </c>
      <c r="J187" s="184" t="s">
        <v>910</v>
      </c>
      <c r="K187" s="184" t="s">
        <v>1631</v>
      </c>
      <c r="L187" s="184" t="s">
        <v>910</v>
      </c>
      <c r="M187" s="184" t="s">
        <v>1062</v>
      </c>
      <c r="N187" s="184" t="s">
        <v>910</v>
      </c>
      <c r="O187" s="184" t="s">
        <v>910</v>
      </c>
      <c r="P187" s="184" t="s">
        <v>910</v>
      </c>
      <c r="Q187" s="184" t="s">
        <v>1625</v>
      </c>
      <c r="R187" s="184" t="s">
        <v>910</v>
      </c>
      <c r="S187" s="184" t="s">
        <v>910</v>
      </c>
      <c r="T187" s="184" t="s">
        <v>910</v>
      </c>
    </row>
    <row r="188" spans="1:20" x14ac:dyDescent="0.25">
      <c r="A188" s="184" t="s">
        <v>1632</v>
      </c>
      <c r="B188" s="184">
        <v>5000087706</v>
      </c>
      <c r="C188" s="184" t="s">
        <v>1624</v>
      </c>
      <c r="D188" s="184" t="s">
        <v>1625</v>
      </c>
      <c r="E188" s="184" t="s">
        <v>906</v>
      </c>
      <c r="F188" s="184" t="s">
        <v>1062</v>
      </c>
      <c r="G188" s="184" t="s">
        <v>1063</v>
      </c>
      <c r="H188" s="184" t="s">
        <v>1633</v>
      </c>
      <c r="I188" s="184" t="s">
        <v>1036</v>
      </c>
      <c r="J188" s="184" t="s">
        <v>910</v>
      </c>
      <c r="K188" s="184" t="s">
        <v>1634</v>
      </c>
      <c r="L188" s="184" t="s">
        <v>910</v>
      </c>
      <c r="M188" s="184" t="s">
        <v>1062</v>
      </c>
      <c r="N188" s="184" t="s">
        <v>910</v>
      </c>
      <c r="O188" s="184" t="s">
        <v>910</v>
      </c>
      <c r="P188" s="184" t="s">
        <v>910</v>
      </c>
      <c r="Q188" s="184" t="s">
        <v>1625</v>
      </c>
      <c r="R188" s="184" t="s">
        <v>910</v>
      </c>
      <c r="S188" s="184" t="s">
        <v>910</v>
      </c>
      <c r="T188" s="184" t="s">
        <v>910</v>
      </c>
    </row>
    <row r="189" spans="1:20" x14ac:dyDescent="0.25">
      <c r="A189" s="184" t="s">
        <v>1635</v>
      </c>
      <c r="B189" s="184">
        <v>5000087706</v>
      </c>
      <c r="C189" s="184" t="s">
        <v>1624</v>
      </c>
      <c r="D189" s="184" t="s">
        <v>1625</v>
      </c>
      <c r="E189" s="184" t="s">
        <v>906</v>
      </c>
      <c r="F189" s="184" t="s">
        <v>1062</v>
      </c>
      <c r="G189" s="184" t="s">
        <v>1063</v>
      </c>
      <c r="H189" s="184" t="s">
        <v>1636</v>
      </c>
      <c r="I189" s="184" t="s">
        <v>1637</v>
      </c>
      <c r="J189" s="184" t="s">
        <v>910</v>
      </c>
      <c r="K189" s="184" t="s">
        <v>1638</v>
      </c>
      <c r="L189" s="184" t="s">
        <v>910</v>
      </c>
      <c r="M189" s="184" t="s">
        <v>1062</v>
      </c>
      <c r="N189" s="184" t="s">
        <v>910</v>
      </c>
      <c r="O189" s="184" t="s">
        <v>910</v>
      </c>
      <c r="P189" s="184" t="s">
        <v>910</v>
      </c>
      <c r="Q189" s="184" t="s">
        <v>1625</v>
      </c>
      <c r="R189" s="184" t="s">
        <v>910</v>
      </c>
      <c r="S189" s="184" t="s">
        <v>910</v>
      </c>
      <c r="T189" s="184" t="s">
        <v>910</v>
      </c>
    </row>
    <row r="190" spans="1:20" x14ac:dyDescent="0.25">
      <c r="A190" s="184" t="s">
        <v>1639</v>
      </c>
      <c r="B190" s="184">
        <v>5000087706</v>
      </c>
      <c r="C190" s="184" t="s">
        <v>1624</v>
      </c>
      <c r="D190" s="184" t="s">
        <v>1625</v>
      </c>
      <c r="E190" s="184" t="s">
        <v>906</v>
      </c>
      <c r="F190" s="184" t="s">
        <v>1640</v>
      </c>
      <c r="G190" s="184" t="s">
        <v>1641</v>
      </c>
      <c r="H190" s="184" t="s">
        <v>1642</v>
      </c>
      <c r="I190" s="184" t="s">
        <v>1169</v>
      </c>
      <c r="J190" s="184" t="s">
        <v>910</v>
      </c>
      <c r="K190" s="184" t="s">
        <v>1643</v>
      </c>
      <c r="L190" s="184" t="s">
        <v>910</v>
      </c>
      <c r="M190" s="184" t="s">
        <v>1640</v>
      </c>
      <c r="N190" s="184" t="s">
        <v>910</v>
      </c>
      <c r="O190" s="184" t="s">
        <v>910</v>
      </c>
      <c r="P190" s="184" t="s">
        <v>910</v>
      </c>
      <c r="Q190" s="184" t="s">
        <v>1625</v>
      </c>
      <c r="R190" s="184" t="s">
        <v>910</v>
      </c>
      <c r="S190" s="184" t="s">
        <v>910</v>
      </c>
      <c r="T190" s="184" t="s">
        <v>910</v>
      </c>
    </row>
    <row r="191" spans="1:20" x14ac:dyDescent="0.25">
      <c r="A191" s="184" t="s">
        <v>1644</v>
      </c>
      <c r="B191" s="184">
        <v>5000087706</v>
      </c>
      <c r="C191" s="184" t="s">
        <v>1624</v>
      </c>
      <c r="D191" s="184" t="s">
        <v>1625</v>
      </c>
      <c r="E191" s="184" t="s">
        <v>906</v>
      </c>
      <c r="F191" s="184" t="s">
        <v>915</v>
      </c>
      <c r="G191" s="184" t="s">
        <v>916</v>
      </c>
      <c r="H191" s="184" t="s">
        <v>1645</v>
      </c>
      <c r="I191" s="184" t="s">
        <v>1172</v>
      </c>
      <c r="J191" s="184" t="s">
        <v>910</v>
      </c>
      <c r="K191" s="184" t="s">
        <v>1646</v>
      </c>
      <c r="L191" s="184" t="s">
        <v>910</v>
      </c>
      <c r="M191" s="184" t="s">
        <v>915</v>
      </c>
      <c r="N191" s="184" t="s">
        <v>910</v>
      </c>
      <c r="O191" s="184" t="s">
        <v>910</v>
      </c>
      <c r="P191" s="184" t="s">
        <v>910</v>
      </c>
      <c r="Q191" s="184" t="s">
        <v>1625</v>
      </c>
      <c r="R191" s="184" t="s">
        <v>910</v>
      </c>
      <c r="S191" s="184" t="s">
        <v>910</v>
      </c>
      <c r="T191" s="184" t="s">
        <v>910</v>
      </c>
    </row>
    <row r="192" spans="1:20" x14ac:dyDescent="0.25">
      <c r="A192" s="184" t="s">
        <v>1647</v>
      </c>
      <c r="B192" s="184">
        <v>5000087706</v>
      </c>
      <c r="C192" s="184" t="s">
        <v>1624</v>
      </c>
      <c r="D192" s="184" t="s">
        <v>1625</v>
      </c>
      <c r="E192" s="184" t="s">
        <v>906</v>
      </c>
      <c r="F192" s="184" t="s">
        <v>1648</v>
      </c>
      <c r="G192" s="184" t="s">
        <v>1649</v>
      </c>
      <c r="H192" s="184" t="s">
        <v>1650</v>
      </c>
      <c r="I192" s="184" t="s">
        <v>1040</v>
      </c>
      <c r="J192" s="184" t="s">
        <v>910</v>
      </c>
      <c r="K192" s="184" t="s">
        <v>1651</v>
      </c>
      <c r="L192" s="184" t="s">
        <v>910</v>
      </c>
      <c r="M192" s="184" t="s">
        <v>1648</v>
      </c>
      <c r="N192" s="184" t="s">
        <v>910</v>
      </c>
      <c r="O192" s="184" t="s">
        <v>910</v>
      </c>
      <c r="P192" s="184" t="s">
        <v>910</v>
      </c>
      <c r="Q192" s="184" t="s">
        <v>1625</v>
      </c>
      <c r="R192" s="184" t="s">
        <v>910</v>
      </c>
      <c r="S192" s="184" t="s">
        <v>910</v>
      </c>
      <c r="T192" s="184" t="s">
        <v>910</v>
      </c>
    </row>
    <row r="193" spans="1:20" x14ac:dyDescent="0.25">
      <c r="A193" s="184" t="s">
        <v>1652</v>
      </c>
      <c r="B193" s="184">
        <v>5000087706</v>
      </c>
      <c r="C193" s="184" t="s">
        <v>1624</v>
      </c>
      <c r="D193" s="184" t="s">
        <v>1625</v>
      </c>
      <c r="E193" s="184" t="s">
        <v>906</v>
      </c>
      <c r="F193" s="184" t="s">
        <v>1653</v>
      </c>
      <c r="G193" s="184" t="s">
        <v>1654</v>
      </c>
      <c r="H193" s="184" t="s">
        <v>1655</v>
      </c>
      <c r="I193" s="184" t="s">
        <v>1097</v>
      </c>
      <c r="J193" s="184" t="s">
        <v>910</v>
      </c>
      <c r="K193" s="184" t="s">
        <v>1656</v>
      </c>
      <c r="L193" s="184" t="s">
        <v>910</v>
      </c>
      <c r="M193" s="184" t="s">
        <v>1653</v>
      </c>
      <c r="N193" s="184" t="s">
        <v>910</v>
      </c>
      <c r="O193" s="184" t="s">
        <v>910</v>
      </c>
      <c r="P193" s="184" t="s">
        <v>910</v>
      </c>
      <c r="Q193" s="184" t="s">
        <v>1625</v>
      </c>
      <c r="R193" s="184" t="s">
        <v>910</v>
      </c>
      <c r="S193" s="184" t="s">
        <v>910</v>
      </c>
      <c r="T193" s="184" t="s">
        <v>910</v>
      </c>
    </row>
    <row r="194" spans="1:20" x14ac:dyDescent="0.25">
      <c r="A194" s="184" t="s">
        <v>1657</v>
      </c>
      <c r="B194" s="184">
        <v>5000087706</v>
      </c>
      <c r="C194" s="184" t="s">
        <v>1624</v>
      </c>
      <c r="D194" s="184" t="s">
        <v>1625</v>
      </c>
      <c r="E194" s="184" t="s">
        <v>906</v>
      </c>
      <c r="F194" s="184" t="s">
        <v>1205</v>
      </c>
      <c r="G194" s="184" t="s">
        <v>1206</v>
      </c>
      <c r="H194" s="184" t="s">
        <v>1658</v>
      </c>
      <c r="I194" s="184" t="s">
        <v>1153</v>
      </c>
      <c r="J194" s="184" t="s">
        <v>910</v>
      </c>
      <c r="K194" s="184" t="s">
        <v>1659</v>
      </c>
      <c r="L194" s="184" t="s">
        <v>910</v>
      </c>
      <c r="M194" s="184" t="s">
        <v>1205</v>
      </c>
      <c r="N194" s="184" t="s">
        <v>910</v>
      </c>
      <c r="O194" s="184" t="s">
        <v>910</v>
      </c>
      <c r="P194" s="184" t="s">
        <v>910</v>
      </c>
      <c r="Q194" s="184" t="s">
        <v>1625</v>
      </c>
      <c r="R194" s="184" t="s">
        <v>910</v>
      </c>
      <c r="S194" s="184" t="s">
        <v>910</v>
      </c>
      <c r="T194" s="184" t="s">
        <v>910</v>
      </c>
    </row>
    <row r="195" spans="1:20" x14ac:dyDescent="0.25">
      <c r="A195" s="184" t="s">
        <v>1660</v>
      </c>
      <c r="B195" s="184">
        <v>5000087707</v>
      </c>
      <c r="C195" s="184" t="s">
        <v>1661</v>
      </c>
      <c r="D195" s="184" t="s">
        <v>1662</v>
      </c>
      <c r="E195" s="184" t="s">
        <v>906</v>
      </c>
      <c r="F195" s="184" t="s">
        <v>915</v>
      </c>
      <c r="G195" s="184" t="s">
        <v>916</v>
      </c>
      <c r="H195" s="184" t="s">
        <v>1663</v>
      </c>
      <c r="I195" s="184" t="s">
        <v>882</v>
      </c>
      <c r="J195" s="184" t="s">
        <v>910</v>
      </c>
      <c r="K195" s="184" t="s">
        <v>1664</v>
      </c>
      <c r="L195" s="184" t="s">
        <v>910</v>
      </c>
      <c r="M195" s="184" t="s">
        <v>915</v>
      </c>
      <c r="N195" s="184" t="s">
        <v>910</v>
      </c>
      <c r="O195" s="184" t="s">
        <v>910</v>
      </c>
      <c r="P195" s="184" t="s">
        <v>910</v>
      </c>
      <c r="Q195" s="184" t="s">
        <v>1662</v>
      </c>
      <c r="R195" s="184" t="s">
        <v>910</v>
      </c>
      <c r="S195" s="184" t="s">
        <v>910</v>
      </c>
      <c r="T195" s="184" t="s">
        <v>910</v>
      </c>
    </row>
    <row r="196" spans="1:20" x14ac:dyDescent="0.25">
      <c r="A196" s="184" t="s">
        <v>1665</v>
      </c>
      <c r="B196" s="184">
        <v>5000087707</v>
      </c>
      <c r="C196" s="184" t="s">
        <v>1661</v>
      </c>
      <c r="D196" s="184" t="s">
        <v>1662</v>
      </c>
      <c r="E196" s="184" t="s">
        <v>906</v>
      </c>
      <c r="F196" s="184" t="s">
        <v>915</v>
      </c>
      <c r="G196" s="184" t="s">
        <v>916</v>
      </c>
      <c r="H196" s="184" t="s">
        <v>1096</v>
      </c>
      <c r="I196" s="184" t="s">
        <v>1097</v>
      </c>
      <c r="J196" s="184" t="s">
        <v>910</v>
      </c>
      <c r="K196" s="184" t="s">
        <v>1098</v>
      </c>
      <c r="L196" s="184" t="s">
        <v>910</v>
      </c>
      <c r="M196" s="184" t="s">
        <v>915</v>
      </c>
      <c r="N196" s="184" t="s">
        <v>910</v>
      </c>
      <c r="O196" s="184" t="s">
        <v>910</v>
      </c>
      <c r="P196" s="184" t="s">
        <v>910</v>
      </c>
      <c r="Q196" s="184" t="s">
        <v>1662</v>
      </c>
      <c r="R196" s="184" t="s">
        <v>910</v>
      </c>
      <c r="S196" s="184" t="s">
        <v>910</v>
      </c>
      <c r="T196" s="184" t="s">
        <v>910</v>
      </c>
    </row>
    <row r="197" spans="1:20" x14ac:dyDescent="0.25">
      <c r="A197" s="184" t="s">
        <v>1666</v>
      </c>
      <c r="B197" s="184">
        <v>5000087707</v>
      </c>
      <c r="C197" s="184" t="s">
        <v>1661</v>
      </c>
      <c r="D197" s="184" t="s">
        <v>1662</v>
      </c>
      <c r="E197" s="184" t="s">
        <v>906</v>
      </c>
      <c r="F197" s="184" t="s">
        <v>1220</v>
      </c>
      <c r="G197" s="184" t="s">
        <v>1221</v>
      </c>
      <c r="H197" s="184" t="s">
        <v>1667</v>
      </c>
      <c r="I197" s="184" t="s">
        <v>1040</v>
      </c>
      <c r="J197" s="184" t="s">
        <v>910</v>
      </c>
      <c r="K197" s="184" t="s">
        <v>1668</v>
      </c>
      <c r="L197" s="184" t="s">
        <v>910</v>
      </c>
      <c r="M197" s="184" t="s">
        <v>1220</v>
      </c>
      <c r="N197" s="184" t="s">
        <v>910</v>
      </c>
      <c r="O197" s="184" t="s">
        <v>910</v>
      </c>
      <c r="P197" s="184" t="s">
        <v>910</v>
      </c>
      <c r="Q197" s="184" t="s">
        <v>1662</v>
      </c>
      <c r="R197" s="184" t="s">
        <v>910</v>
      </c>
      <c r="S197" s="184" t="s">
        <v>910</v>
      </c>
      <c r="T197" s="184" t="s">
        <v>910</v>
      </c>
    </row>
    <row r="198" spans="1:20" x14ac:dyDescent="0.25">
      <c r="A198" s="184" t="s">
        <v>1669</v>
      </c>
      <c r="B198" s="184">
        <v>5000087707</v>
      </c>
      <c r="C198" s="184" t="s">
        <v>1661</v>
      </c>
      <c r="D198" s="184" t="s">
        <v>1662</v>
      </c>
      <c r="E198" s="184" t="s">
        <v>906</v>
      </c>
      <c r="F198" s="184" t="s">
        <v>1670</v>
      </c>
      <c r="G198" s="184" t="s">
        <v>1671</v>
      </c>
      <c r="H198" s="184" t="s">
        <v>1672</v>
      </c>
      <c r="I198" s="184" t="s">
        <v>933</v>
      </c>
      <c r="J198" s="184" t="s">
        <v>910</v>
      </c>
      <c r="K198" s="184" t="s">
        <v>1673</v>
      </c>
      <c r="L198" s="184" t="s">
        <v>910</v>
      </c>
      <c r="M198" s="184" t="s">
        <v>1670</v>
      </c>
      <c r="N198" s="184" t="s">
        <v>910</v>
      </c>
      <c r="O198" s="184" t="s">
        <v>910</v>
      </c>
      <c r="P198" s="184" t="s">
        <v>910</v>
      </c>
      <c r="Q198" s="184" t="s">
        <v>1662</v>
      </c>
      <c r="R198" s="184" t="s">
        <v>910</v>
      </c>
      <c r="S198" s="184" t="s">
        <v>910</v>
      </c>
      <c r="T198" s="184" t="s">
        <v>910</v>
      </c>
    </row>
    <row r="199" spans="1:20" x14ac:dyDescent="0.25">
      <c r="A199" s="184" t="s">
        <v>1674</v>
      </c>
      <c r="B199" s="184">
        <v>5000087707</v>
      </c>
      <c r="C199" s="184" t="s">
        <v>1661</v>
      </c>
      <c r="D199" s="184" t="s">
        <v>1662</v>
      </c>
      <c r="E199" s="184" t="s">
        <v>906</v>
      </c>
      <c r="F199" s="184" t="s">
        <v>1670</v>
      </c>
      <c r="G199" s="184" t="s">
        <v>1671</v>
      </c>
      <c r="H199" s="184" t="s">
        <v>1675</v>
      </c>
      <c r="I199" s="184" t="s">
        <v>929</v>
      </c>
      <c r="J199" s="184" t="s">
        <v>910</v>
      </c>
      <c r="K199" s="184" t="s">
        <v>1676</v>
      </c>
      <c r="L199" s="184" t="s">
        <v>910</v>
      </c>
      <c r="M199" s="184" t="s">
        <v>1670</v>
      </c>
      <c r="N199" s="184" t="s">
        <v>910</v>
      </c>
      <c r="O199" s="184" t="s">
        <v>910</v>
      </c>
      <c r="P199" s="184" t="s">
        <v>910</v>
      </c>
      <c r="Q199" s="184" t="s">
        <v>1662</v>
      </c>
      <c r="R199" s="184" t="s">
        <v>910</v>
      </c>
      <c r="S199" s="184" t="s">
        <v>910</v>
      </c>
      <c r="T199" s="184" t="s">
        <v>910</v>
      </c>
    </row>
    <row r="200" spans="1:20" x14ac:dyDescent="0.25">
      <c r="A200" s="184" t="s">
        <v>1677</v>
      </c>
      <c r="B200" s="184">
        <v>5000087707</v>
      </c>
      <c r="C200" s="184" t="s">
        <v>1661</v>
      </c>
      <c r="D200" s="184" t="s">
        <v>1662</v>
      </c>
      <c r="E200" s="184" t="s">
        <v>906</v>
      </c>
      <c r="F200" s="184" t="s">
        <v>1670</v>
      </c>
      <c r="G200" s="184" t="s">
        <v>1671</v>
      </c>
      <c r="H200" s="184" t="s">
        <v>1678</v>
      </c>
      <c r="I200" s="184" t="s">
        <v>1036</v>
      </c>
      <c r="J200" s="184" t="s">
        <v>910</v>
      </c>
      <c r="K200" s="184" t="s">
        <v>1679</v>
      </c>
      <c r="L200" s="184" t="s">
        <v>910</v>
      </c>
      <c r="M200" s="184" t="s">
        <v>1670</v>
      </c>
      <c r="N200" s="184" t="s">
        <v>910</v>
      </c>
      <c r="O200" s="184" t="s">
        <v>910</v>
      </c>
      <c r="P200" s="184" t="s">
        <v>910</v>
      </c>
      <c r="Q200" s="184" t="s">
        <v>1662</v>
      </c>
      <c r="R200" s="184" t="s">
        <v>910</v>
      </c>
      <c r="S200" s="184" t="s">
        <v>910</v>
      </c>
      <c r="T200" s="184" t="s">
        <v>910</v>
      </c>
    </row>
    <row r="201" spans="1:20" x14ac:dyDescent="0.25">
      <c r="A201" s="184" t="s">
        <v>1680</v>
      </c>
      <c r="B201" s="184">
        <v>5000087707</v>
      </c>
      <c r="C201" s="184" t="s">
        <v>1661</v>
      </c>
      <c r="D201" s="184" t="s">
        <v>1662</v>
      </c>
      <c r="E201" s="184" t="s">
        <v>906</v>
      </c>
      <c r="F201" s="184" t="s">
        <v>1681</v>
      </c>
      <c r="G201" s="184" t="s">
        <v>1682</v>
      </c>
      <c r="H201" s="184" t="s">
        <v>1683</v>
      </c>
      <c r="I201" s="184" t="s">
        <v>1153</v>
      </c>
      <c r="J201" s="184" t="s">
        <v>910</v>
      </c>
      <c r="K201" s="184" t="s">
        <v>1684</v>
      </c>
      <c r="L201" s="184" t="s">
        <v>910</v>
      </c>
      <c r="M201" s="184" t="s">
        <v>1681</v>
      </c>
      <c r="N201" s="184" t="s">
        <v>910</v>
      </c>
      <c r="O201" s="184" t="s">
        <v>910</v>
      </c>
      <c r="P201" s="184" t="s">
        <v>910</v>
      </c>
      <c r="Q201" s="184" t="s">
        <v>1662</v>
      </c>
      <c r="R201" s="184" t="s">
        <v>910</v>
      </c>
      <c r="S201" s="184" t="s">
        <v>910</v>
      </c>
      <c r="T201" s="184" t="s">
        <v>910</v>
      </c>
    </row>
    <row r="202" spans="1:20" x14ac:dyDescent="0.25">
      <c r="A202" s="184" t="s">
        <v>1685</v>
      </c>
      <c r="B202" s="184">
        <v>5000087707</v>
      </c>
      <c r="C202" s="184" t="s">
        <v>1661</v>
      </c>
      <c r="D202" s="184" t="s">
        <v>1662</v>
      </c>
      <c r="E202" s="184" t="s">
        <v>906</v>
      </c>
      <c r="F202" s="184" t="s">
        <v>1670</v>
      </c>
      <c r="G202" s="184" t="s">
        <v>1671</v>
      </c>
      <c r="H202" s="184" t="s">
        <v>1686</v>
      </c>
      <c r="I202" s="184" t="s">
        <v>1169</v>
      </c>
      <c r="J202" s="184" t="s">
        <v>910</v>
      </c>
      <c r="K202" s="184" t="s">
        <v>1687</v>
      </c>
      <c r="L202" s="184" t="s">
        <v>910</v>
      </c>
      <c r="M202" s="184" t="s">
        <v>1670</v>
      </c>
      <c r="N202" s="184" t="s">
        <v>910</v>
      </c>
      <c r="O202" s="184" t="s">
        <v>910</v>
      </c>
      <c r="P202" s="184" t="s">
        <v>910</v>
      </c>
      <c r="Q202" s="184" t="s">
        <v>1662</v>
      </c>
      <c r="R202" s="184" t="s">
        <v>910</v>
      </c>
      <c r="S202" s="184" t="s">
        <v>910</v>
      </c>
      <c r="T202" s="184" t="s">
        <v>910</v>
      </c>
    </row>
    <row r="203" spans="1:20" x14ac:dyDescent="0.25">
      <c r="A203" s="184" t="s">
        <v>1688</v>
      </c>
      <c r="B203" s="184">
        <v>5000087708</v>
      </c>
      <c r="C203" s="184" t="s">
        <v>1689</v>
      </c>
      <c r="D203" s="184" t="s">
        <v>1690</v>
      </c>
      <c r="E203" s="184" t="s">
        <v>906</v>
      </c>
      <c r="F203" s="184" t="s">
        <v>1025</v>
      </c>
      <c r="G203" s="184" t="s">
        <v>1026</v>
      </c>
      <c r="H203" s="184" t="s">
        <v>1691</v>
      </c>
      <c r="I203" s="184" t="s">
        <v>882</v>
      </c>
      <c r="J203" s="184" t="s">
        <v>910</v>
      </c>
      <c r="K203" s="184" t="s">
        <v>1692</v>
      </c>
      <c r="L203" s="184" t="s">
        <v>910</v>
      </c>
      <c r="M203" s="184" t="s">
        <v>1025</v>
      </c>
      <c r="N203" s="184" t="s">
        <v>910</v>
      </c>
      <c r="O203" s="184" t="s">
        <v>910</v>
      </c>
      <c r="P203" s="184" t="s">
        <v>910</v>
      </c>
      <c r="Q203" s="184" t="s">
        <v>1690</v>
      </c>
      <c r="R203" s="184" t="s">
        <v>910</v>
      </c>
      <c r="S203" s="184" t="s">
        <v>910</v>
      </c>
      <c r="T203" s="184" t="s">
        <v>910</v>
      </c>
    </row>
    <row r="204" spans="1:20" x14ac:dyDescent="0.25">
      <c r="A204" s="184" t="s">
        <v>1693</v>
      </c>
      <c r="B204" s="184">
        <v>5000087708</v>
      </c>
      <c r="C204" s="184" t="s">
        <v>1689</v>
      </c>
      <c r="D204" s="184" t="s">
        <v>1690</v>
      </c>
      <c r="E204" s="184" t="s">
        <v>906</v>
      </c>
      <c r="F204" s="184" t="s">
        <v>1030</v>
      </c>
      <c r="G204" s="184" t="s">
        <v>1031</v>
      </c>
      <c r="H204" s="184" t="s">
        <v>1694</v>
      </c>
      <c r="I204" s="184" t="s">
        <v>933</v>
      </c>
      <c r="J204" s="184" t="s">
        <v>910</v>
      </c>
      <c r="K204" s="184" t="s">
        <v>1695</v>
      </c>
      <c r="L204" s="184" t="s">
        <v>910</v>
      </c>
      <c r="M204" s="184" t="s">
        <v>1030</v>
      </c>
      <c r="N204" s="184" t="s">
        <v>910</v>
      </c>
      <c r="O204" s="184" t="s">
        <v>910</v>
      </c>
      <c r="P204" s="184" t="s">
        <v>910</v>
      </c>
      <c r="Q204" s="184" t="s">
        <v>1690</v>
      </c>
      <c r="R204" s="184" t="s">
        <v>910</v>
      </c>
      <c r="S204" s="184" t="s">
        <v>910</v>
      </c>
      <c r="T204" s="184" t="s">
        <v>910</v>
      </c>
    </row>
    <row r="205" spans="1:20" x14ac:dyDescent="0.25">
      <c r="A205" s="184" t="s">
        <v>1696</v>
      </c>
      <c r="B205" s="184">
        <v>5000087708</v>
      </c>
      <c r="C205" s="184" t="s">
        <v>1689</v>
      </c>
      <c r="D205" s="184" t="s">
        <v>1690</v>
      </c>
      <c r="E205" s="184" t="s">
        <v>906</v>
      </c>
      <c r="F205" s="184" t="s">
        <v>1030</v>
      </c>
      <c r="G205" s="184" t="s">
        <v>1031</v>
      </c>
      <c r="H205" s="184" t="s">
        <v>1697</v>
      </c>
      <c r="I205" s="184" t="s">
        <v>1097</v>
      </c>
      <c r="J205" s="184" t="s">
        <v>910</v>
      </c>
      <c r="K205" s="184" t="s">
        <v>1698</v>
      </c>
      <c r="L205" s="184" t="s">
        <v>910</v>
      </c>
      <c r="M205" s="184" t="s">
        <v>1030</v>
      </c>
      <c r="N205" s="184" t="s">
        <v>910</v>
      </c>
      <c r="O205" s="184" t="s">
        <v>910</v>
      </c>
      <c r="P205" s="184" t="s">
        <v>910</v>
      </c>
      <c r="Q205" s="184" t="s">
        <v>1690</v>
      </c>
      <c r="R205" s="184" t="s">
        <v>910</v>
      </c>
      <c r="S205" s="184" t="s">
        <v>910</v>
      </c>
      <c r="T205" s="184" t="s">
        <v>910</v>
      </c>
    </row>
    <row r="206" spans="1:20" x14ac:dyDescent="0.25">
      <c r="A206" s="184" t="s">
        <v>1699</v>
      </c>
      <c r="B206" s="184">
        <v>5000087708</v>
      </c>
      <c r="C206" s="184" t="s">
        <v>1689</v>
      </c>
      <c r="D206" s="184" t="s">
        <v>1690</v>
      </c>
      <c r="E206" s="184" t="s">
        <v>906</v>
      </c>
      <c r="F206" s="184" t="s">
        <v>1030</v>
      </c>
      <c r="G206" s="184" t="s">
        <v>1031</v>
      </c>
      <c r="H206" s="184" t="s">
        <v>1700</v>
      </c>
      <c r="I206" s="184" t="s">
        <v>1036</v>
      </c>
      <c r="J206" s="184" t="s">
        <v>910</v>
      </c>
      <c r="K206" s="184" t="s">
        <v>1701</v>
      </c>
      <c r="L206" s="184" t="s">
        <v>910</v>
      </c>
      <c r="M206" s="184" t="s">
        <v>1030</v>
      </c>
      <c r="N206" s="184" t="s">
        <v>910</v>
      </c>
      <c r="O206" s="184" t="s">
        <v>910</v>
      </c>
      <c r="P206" s="184" t="s">
        <v>910</v>
      </c>
      <c r="Q206" s="184" t="s">
        <v>1690</v>
      </c>
      <c r="R206" s="184" t="s">
        <v>910</v>
      </c>
      <c r="S206" s="184" t="s">
        <v>910</v>
      </c>
      <c r="T206" s="184" t="s">
        <v>910</v>
      </c>
    </row>
    <row r="207" spans="1:20" x14ac:dyDescent="0.25">
      <c r="A207" s="184" t="s">
        <v>1702</v>
      </c>
      <c r="B207" s="184">
        <v>5000087708</v>
      </c>
      <c r="C207" s="184" t="s">
        <v>1689</v>
      </c>
      <c r="D207" s="184" t="s">
        <v>1690</v>
      </c>
      <c r="E207" s="184" t="s">
        <v>906</v>
      </c>
      <c r="F207" s="184" t="s">
        <v>1197</v>
      </c>
      <c r="G207" s="184" t="s">
        <v>1198</v>
      </c>
      <c r="H207" s="184" t="s">
        <v>1703</v>
      </c>
      <c r="I207" s="184" t="s">
        <v>1040</v>
      </c>
      <c r="J207" s="184" t="s">
        <v>910</v>
      </c>
      <c r="K207" s="184" t="s">
        <v>1704</v>
      </c>
      <c r="L207" s="184" t="s">
        <v>910</v>
      </c>
      <c r="M207" s="184" t="s">
        <v>1197</v>
      </c>
      <c r="N207" s="184" t="s">
        <v>910</v>
      </c>
      <c r="O207" s="184" t="s">
        <v>910</v>
      </c>
      <c r="P207" s="184" t="s">
        <v>910</v>
      </c>
      <c r="Q207" s="184" t="s">
        <v>1690</v>
      </c>
      <c r="R207" s="184" t="s">
        <v>910</v>
      </c>
      <c r="S207" s="184" t="s">
        <v>910</v>
      </c>
      <c r="T207" s="184" t="s">
        <v>910</v>
      </c>
    </row>
    <row r="208" spans="1:20" x14ac:dyDescent="0.25">
      <c r="A208" s="184" t="s">
        <v>1705</v>
      </c>
      <c r="B208" s="184">
        <v>5000087708</v>
      </c>
      <c r="C208" s="184" t="s">
        <v>1689</v>
      </c>
      <c r="D208" s="184" t="s">
        <v>1690</v>
      </c>
      <c r="E208" s="184" t="s">
        <v>906</v>
      </c>
      <c r="F208" s="184" t="s">
        <v>1706</v>
      </c>
      <c r="G208" s="184" t="s">
        <v>1707</v>
      </c>
      <c r="H208" s="184" t="s">
        <v>1708</v>
      </c>
      <c r="I208" s="184" t="s">
        <v>929</v>
      </c>
      <c r="J208" s="184" t="s">
        <v>910</v>
      </c>
      <c r="K208" s="184" t="s">
        <v>1709</v>
      </c>
      <c r="L208" s="184" t="s">
        <v>910</v>
      </c>
      <c r="M208" s="184" t="s">
        <v>1706</v>
      </c>
      <c r="N208" s="184" t="s">
        <v>910</v>
      </c>
      <c r="O208" s="184" t="s">
        <v>910</v>
      </c>
      <c r="P208" s="184" t="s">
        <v>910</v>
      </c>
      <c r="Q208" s="184" t="s">
        <v>1690</v>
      </c>
      <c r="R208" s="184" t="s">
        <v>910</v>
      </c>
      <c r="S208" s="184" t="s">
        <v>910</v>
      </c>
      <c r="T208" s="184" t="s">
        <v>910</v>
      </c>
    </row>
    <row r="209" spans="1:20" x14ac:dyDescent="0.25">
      <c r="A209" s="184" t="s">
        <v>1710</v>
      </c>
      <c r="B209" s="184">
        <v>5000087708</v>
      </c>
      <c r="C209" s="184" t="s">
        <v>1689</v>
      </c>
      <c r="D209" s="184" t="s">
        <v>1690</v>
      </c>
      <c r="E209" s="184" t="s">
        <v>906</v>
      </c>
      <c r="F209" s="184" t="s">
        <v>1030</v>
      </c>
      <c r="G209" s="184" t="s">
        <v>1031</v>
      </c>
      <c r="H209" s="184" t="s">
        <v>910</v>
      </c>
      <c r="I209" s="184" t="s">
        <v>1153</v>
      </c>
      <c r="J209" s="184" t="s">
        <v>1711</v>
      </c>
      <c r="K209" s="185" t="s">
        <v>1711</v>
      </c>
      <c r="L209" s="184" t="s">
        <v>1030</v>
      </c>
      <c r="M209" s="184" t="s">
        <v>910</v>
      </c>
      <c r="N209" s="184" t="s">
        <v>910</v>
      </c>
      <c r="O209" s="184" t="s">
        <v>910</v>
      </c>
      <c r="P209" s="184" t="s">
        <v>910</v>
      </c>
      <c r="Q209" s="184" t="s">
        <v>1690</v>
      </c>
      <c r="R209" s="184" t="s">
        <v>910</v>
      </c>
      <c r="S209" s="184" t="s">
        <v>910</v>
      </c>
      <c r="T209" s="184" t="s">
        <v>910</v>
      </c>
    </row>
    <row r="210" spans="1:20" x14ac:dyDescent="0.25">
      <c r="A210" s="184" t="s">
        <v>1712</v>
      </c>
      <c r="B210" s="184">
        <v>5000087711</v>
      </c>
      <c r="C210" s="184" t="s">
        <v>1713</v>
      </c>
      <c r="D210" s="184" t="s">
        <v>1714</v>
      </c>
      <c r="E210" s="184" t="s">
        <v>906</v>
      </c>
      <c r="F210" s="184" t="s">
        <v>1372</v>
      </c>
      <c r="G210" s="184" t="s">
        <v>1373</v>
      </c>
      <c r="H210" s="184" t="s">
        <v>910</v>
      </c>
      <c r="I210" s="184" t="s">
        <v>933</v>
      </c>
      <c r="J210" s="184" t="s">
        <v>1715</v>
      </c>
      <c r="K210" s="185" t="s">
        <v>1715</v>
      </c>
      <c r="L210" s="184" t="s">
        <v>1372</v>
      </c>
      <c r="M210" s="184" t="s">
        <v>910</v>
      </c>
      <c r="N210" s="184" t="s">
        <v>910</v>
      </c>
      <c r="O210" s="184" t="s">
        <v>910</v>
      </c>
      <c r="P210" s="184" t="s">
        <v>910</v>
      </c>
      <c r="Q210" s="184" t="s">
        <v>1714</v>
      </c>
      <c r="R210" s="184" t="s">
        <v>910</v>
      </c>
      <c r="S210" s="184" t="s">
        <v>910</v>
      </c>
      <c r="T210" s="184" t="s">
        <v>910</v>
      </c>
    </row>
    <row r="211" spans="1:20" x14ac:dyDescent="0.25">
      <c r="A211" s="184" t="s">
        <v>1716</v>
      </c>
      <c r="B211" s="184">
        <v>5000087711</v>
      </c>
      <c r="C211" s="184" t="s">
        <v>1713</v>
      </c>
      <c r="D211" s="184" t="s">
        <v>1714</v>
      </c>
      <c r="E211" s="184" t="s">
        <v>906</v>
      </c>
      <c r="F211" s="184" t="s">
        <v>1030</v>
      </c>
      <c r="G211" s="184" t="s">
        <v>1031</v>
      </c>
      <c r="H211" s="184" t="s">
        <v>1717</v>
      </c>
      <c r="I211" s="184" t="s">
        <v>882</v>
      </c>
      <c r="J211" s="184" t="s">
        <v>910</v>
      </c>
      <c r="K211" s="184" t="s">
        <v>1718</v>
      </c>
      <c r="L211" s="184" t="s">
        <v>910</v>
      </c>
      <c r="M211" s="184" t="s">
        <v>1030</v>
      </c>
      <c r="N211" s="184" t="s">
        <v>910</v>
      </c>
      <c r="O211" s="184" t="s">
        <v>910</v>
      </c>
      <c r="P211" s="184" t="s">
        <v>910</v>
      </c>
      <c r="Q211" s="184" t="s">
        <v>1714</v>
      </c>
      <c r="R211" s="184" t="s">
        <v>910</v>
      </c>
      <c r="S211" s="184" t="s">
        <v>910</v>
      </c>
      <c r="T211" s="184" t="s">
        <v>910</v>
      </c>
    </row>
    <row r="212" spans="1:20" x14ac:dyDescent="0.25">
      <c r="A212" s="184" t="s">
        <v>1719</v>
      </c>
      <c r="B212" s="184">
        <v>5000087723</v>
      </c>
      <c r="C212" s="184" t="s">
        <v>1720</v>
      </c>
      <c r="D212" s="184" t="s">
        <v>1721</v>
      </c>
      <c r="E212" s="184" t="s">
        <v>906</v>
      </c>
      <c r="F212" s="184" t="s">
        <v>915</v>
      </c>
      <c r="G212" s="184" t="s">
        <v>916</v>
      </c>
      <c r="H212" s="184" t="s">
        <v>1722</v>
      </c>
      <c r="I212" s="184" t="s">
        <v>882</v>
      </c>
      <c r="J212" s="184" t="s">
        <v>910</v>
      </c>
      <c r="K212" s="184" t="s">
        <v>1723</v>
      </c>
      <c r="L212" s="184" t="s">
        <v>910</v>
      </c>
      <c r="M212" s="184" t="s">
        <v>915</v>
      </c>
      <c r="N212" s="184" t="s">
        <v>910</v>
      </c>
      <c r="O212" s="184" t="s">
        <v>910</v>
      </c>
      <c r="P212" s="184" t="s">
        <v>910</v>
      </c>
      <c r="Q212" s="184" t="s">
        <v>1721</v>
      </c>
      <c r="R212" s="184" t="s">
        <v>910</v>
      </c>
      <c r="S212" s="184" t="s">
        <v>910</v>
      </c>
      <c r="T212" s="184" t="s">
        <v>910</v>
      </c>
    </row>
    <row r="213" spans="1:20" x14ac:dyDescent="0.25">
      <c r="A213" s="184" t="s">
        <v>1724</v>
      </c>
      <c r="B213" s="184">
        <v>5000087723</v>
      </c>
      <c r="C213" s="184" t="s">
        <v>1720</v>
      </c>
      <c r="D213" s="184" t="s">
        <v>1721</v>
      </c>
      <c r="E213" s="184" t="s">
        <v>906</v>
      </c>
      <c r="F213" s="184" t="s">
        <v>915</v>
      </c>
      <c r="G213" s="184" t="s">
        <v>916</v>
      </c>
      <c r="H213" s="184" t="s">
        <v>1096</v>
      </c>
      <c r="I213" s="184" t="s">
        <v>1036</v>
      </c>
      <c r="J213" s="184" t="s">
        <v>910</v>
      </c>
      <c r="K213" s="184" t="s">
        <v>1098</v>
      </c>
      <c r="L213" s="184" t="s">
        <v>910</v>
      </c>
      <c r="M213" s="184" t="s">
        <v>915</v>
      </c>
      <c r="N213" s="184" t="s">
        <v>910</v>
      </c>
      <c r="O213" s="184" t="s">
        <v>910</v>
      </c>
      <c r="P213" s="184" t="s">
        <v>910</v>
      </c>
      <c r="Q213" s="184" t="s">
        <v>1721</v>
      </c>
      <c r="R213" s="184" t="s">
        <v>910</v>
      </c>
      <c r="S213" s="184" t="s">
        <v>910</v>
      </c>
      <c r="T213" s="184" t="s">
        <v>910</v>
      </c>
    </row>
    <row r="214" spans="1:20" x14ac:dyDescent="0.25">
      <c r="A214" s="184" t="s">
        <v>1725</v>
      </c>
      <c r="B214" s="184">
        <v>5000087723</v>
      </c>
      <c r="C214" s="184" t="s">
        <v>1720</v>
      </c>
      <c r="D214" s="184" t="s">
        <v>1721</v>
      </c>
      <c r="E214" s="184" t="s">
        <v>906</v>
      </c>
      <c r="F214" s="184" t="s">
        <v>1025</v>
      </c>
      <c r="G214" s="184" t="s">
        <v>1026</v>
      </c>
      <c r="H214" s="184" t="s">
        <v>1726</v>
      </c>
      <c r="I214" s="184" t="s">
        <v>933</v>
      </c>
      <c r="J214" s="184" t="s">
        <v>910</v>
      </c>
      <c r="K214" s="184" t="s">
        <v>1727</v>
      </c>
      <c r="L214" s="184" t="s">
        <v>910</v>
      </c>
      <c r="M214" s="184" t="s">
        <v>1025</v>
      </c>
      <c r="N214" s="184" t="s">
        <v>910</v>
      </c>
      <c r="O214" s="184" t="s">
        <v>910</v>
      </c>
      <c r="P214" s="184" t="s">
        <v>910</v>
      </c>
      <c r="Q214" s="184" t="s">
        <v>1721</v>
      </c>
      <c r="R214" s="184" t="s">
        <v>910</v>
      </c>
      <c r="S214" s="184" t="s">
        <v>910</v>
      </c>
      <c r="T214" s="184" t="s">
        <v>910</v>
      </c>
    </row>
    <row r="215" spans="1:20" x14ac:dyDescent="0.25">
      <c r="A215" s="184" t="s">
        <v>1728</v>
      </c>
      <c r="B215" s="184">
        <v>5000087723</v>
      </c>
      <c r="C215" s="184" t="s">
        <v>1720</v>
      </c>
      <c r="D215" s="184" t="s">
        <v>1721</v>
      </c>
      <c r="E215" s="184" t="s">
        <v>906</v>
      </c>
      <c r="F215" s="184" t="s">
        <v>1729</v>
      </c>
      <c r="G215" s="184" t="s">
        <v>1730</v>
      </c>
      <c r="H215" s="184" t="s">
        <v>1731</v>
      </c>
      <c r="I215" s="184" t="s">
        <v>929</v>
      </c>
      <c r="J215" s="184" t="s">
        <v>910</v>
      </c>
      <c r="K215" s="184" t="s">
        <v>1732</v>
      </c>
      <c r="L215" s="184" t="s">
        <v>910</v>
      </c>
      <c r="M215" s="184" t="s">
        <v>1729</v>
      </c>
      <c r="N215" s="184" t="s">
        <v>910</v>
      </c>
      <c r="O215" s="184" t="s">
        <v>910</v>
      </c>
      <c r="P215" s="184" t="s">
        <v>910</v>
      </c>
      <c r="Q215" s="184" t="s">
        <v>1721</v>
      </c>
      <c r="R215" s="184" t="s">
        <v>910</v>
      </c>
      <c r="S215" s="184" t="s">
        <v>910</v>
      </c>
      <c r="T215" s="184" t="s">
        <v>910</v>
      </c>
    </row>
    <row r="216" spans="1:20" x14ac:dyDescent="0.25">
      <c r="A216" s="184" t="s">
        <v>1733</v>
      </c>
      <c r="B216" s="184">
        <v>5000087728</v>
      </c>
      <c r="C216" s="184" t="s">
        <v>1734</v>
      </c>
      <c r="D216" s="184" t="s">
        <v>1735</v>
      </c>
      <c r="E216" s="184" t="s">
        <v>906</v>
      </c>
      <c r="F216" s="184" t="s">
        <v>1372</v>
      </c>
      <c r="G216" s="184" t="s">
        <v>1373</v>
      </c>
      <c r="H216" s="184" t="s">
        <v>1736</v>
      </c>
      <c r="I216" s="184" t="s">
        <v>882</v>
      </c>
      <c r="J216" s="184" t="s">
        <v>910</v>
      </c>
      <c r="K216" s="184" t="s">
        <v>1737</v>
      </c>
      <c r="L216" s="184" t="s">
        <v>910</v>
      </c>
      <c r="M216" s="184" t="s">
        <v>1372</v>
      </c>
      <c r="N216" s="184" t="s">
        <v>910</v>
      </c>
      <c r="O216" s="184" t="s">
        <v>910</v>
      </c>
      <c r="P216" s="184" t="s">
        <v>910</v>
      </c>
      <c r="Q216" s="184" t="s">
        <v>1735</v>
      </c>
      <c r="R216" s="184" t="s">
        <v>910</v>
      </c>
      <c r="S216" s="184" t="s">
        <v>910</v>
      </c>
      <c r="T216" s="184" t="s">
        <v>910</v>
      </c>
    </row>
    <row r="217" spans="1:20" x14ac:dyDescent="0.25">
      <c r="A217" s="184" t="s">
        <v>1738</v>
      </c>
      <c r="B217" s="184">
        <v>5000087728</v>
      </c>
      <c r="C217" s="184" t="s">
        <v>1734</v>
      </c>
      <c r="D217" s="184" t="s">
        <v>1735</v>
      </c>
      <c r="E217" s="184" t="s">
        <v>906</v>
      </c>
      <c r="F217" s="184" t="s">
        <v>1372</v>
      </c>
      <c r="G217" s="184" t="s">
        <v>1373</v>
      </c>
      <c r="H217" s="184" t="s">
        <v>1739</v>
      </c>
      <c r="I217" s="184" t="s">
        <v>933</v>
      </c>
      <c r="J217" s="184" t="s">
        <v>910</v>
      </c>
      <c r="K217" s="184" t="s">
        <v>1740</v>
      </c>
      <c r="L217" s="184" t="s">
        <v>910</v>
      </c>
      <c r="M217" s="184" t="s">
        <v>1372</v>
      </c>
      <c r="N217" s="184" t="s">
        <v>910</v>
      </c>
      <c r="O217" s="184" t="s">
        <v>910</v>
      </c>
      <c r="P217" s="184" t="s">
        <v>910</v>
      </c>
      <c r="Q217" s="184" t="s">
        <v>1735</v>
      </c>
      <c r="R217" s="184" t="s">
        <v>910</v>
      </c>
      <c r="S217" s="184" t="s">
        <v>910</v>
      </c>
      <c r="T217" s="184" t="s">
        <v>910</v>
      </c>
    </row>
    <row r="218" spans="1:20" x14ac:dyDescent="0.25">
      <c r="A218" s="184" t="s">
        <v>1741</v>
      </c>
      <c r="B218" s="184">
        <v>5000087730</v>
      </c>
      <c r="C218" s="184" t="s">
        <v>1742</v>
      </c>
      <c r="D218" s="184" t="s">
        <v>1743</v>
      </c>
      <c r="E218" s="184" t="s">
        <v>906</v>
      </c>
      <c r="F218" s="184" t="s">
        <v>1091</v>
      </c>
      <c r="G218" s="184" t="s">
        <v>1092</v>
      </c>
      <c r="H218" s="184" t="s">
        <v>1744</v>
      </c>
      <c r="I218" s="184" t="s">
        <v>882</v>
      </c>
      <c r="J218" s="184" t="s">
        <v>910</v>
      </c>
      <c r="K218" s="184" t="s">
        <v>1745</v>
      </c>
      <c r="L218" s="184" t="s">
        <v>910</v>
      </c>
      <c r="M218" s="184" t="s">
        <v>1091</v>
      </c>
      <c r="N218" s="184" t="s">
        <v>910</v>
      </c>
      <c r="O218" s="184" t="s">
        <v>910</v>
      </c>
      <c r="P218" s="184" t="s">
        <v>910</v>
      </c>
      <c r="Q218" s="184" t="s">
        <v>1743</v>
      </c>
      <c r="R218" s="184" t="s">
        <v>910</v>
      </c>
      <c r="S218" s="184" t="s">
        <v>910</v>
      </c>
      <c r="T218" s="184" t="s">
        <v>910</v>
      </c>
    </row>
    <row r="219" spans="1:20" x14ac:dyDescent="0.25">
      <c r="A219" s="184" t="s">
        <v>1746</v>
      </c>
      <c r="B219" s="184">
        <v>5000087730</v>
      </c>
      <c r="C219" s="184" t="s">
        <v>1742</v>
      </c>
      <c r="D219" s="184" t="s">
        <v>1743</v>
      </c>
      <c r="E219" s="184" t="s">
        <v>906</v>
      </c>
      <c r="F219" s="184" t="s">
        <v>1091</v>
      </c>
      <c r="G219" s="184" t="s">
        <v>1092</v>
      </c>
      <c r="H219" s="184" t="s">
        <v>1747</v>
      </c>
      <c r="I219" s="184" t="s">
        <v>933</v>
      </c>
      <c r="J219" s="184" t="s">
        <v>910</v>
      </c>
      <c r="K219" s="184" t="s">
        <v>1748</v>
      </c>
      <c r="L219" s="184" t="s">
        <v>910</v>
      </c>
      <c r="M219" s="184" t="s">
        <v>1091</v>
      </c>
      <c r="N219" s="184" t="s">
        <v>910</v>
      </c>
      <c r="O219" s="184" t="s">
        <v>910</v>
      </c>
      <c r="P219" s="184" t="s">
        <v>910</v>
      </c>
      <c r="Q219" s="184" t="s">
        <v>1743</v>
      </c>
      <c r="R219" s="184" t="s">
        <v>910</v>
      </c>
      <c r="S219" s="184" t="s">
        <v>910</v>
      </c>
      <c r="T219" s="184" t="s">
        <v>910</v>
      </c>
    </row>
    <row r="220" spans="1:20" x14ac:dyDescent="0.25">
      <c r="A220" s="184" t="s">
        <v>1749</v>
      </c>
      <c r="B220" s="184">
        <v>5000087730</v>
      </c>
      <c r="C220" s="184" t="s">
        <v>1742</v>
      </c>
      <c r="D220" s="184" t="s">
        <v>1743</v>
      </c>
      <c r="E220" s="184" t="s">
        <v>906</v>
      </c>
      <c r="F220" s="184" t="s">
        <v>1091</v>
      </c>
      <c r="G220" s="184" t="s">
        <v>1092</v>
      </c>
      <c r="H220" s="184" t="s">
        <v>1750</v>
      </c>
      <c r="I220" s="184" t="s">
        <v>929</v>
      </c>
      <c r="J220" s="184" t="s">
        <v>910</v>
      </c>
      <c r="K220" s="184" t="s">
        <v>1751</v>
      </c>
      <c r="L220" s="184" t="s">
        <v>910</v>
      </c>
      <c r="M220" s="184" t="s">
        <v>1091</v>
      </c>
      <c r="N220" s="184" t="s">
        <v>910</v>
      </c>
      <c r="O220" s="184" t="s">
        <v>910</v>
      </c>
      <c r="P220" s="184" t="s">
        <v>910</v>
      </c>
      <c r="Q220" s="184" t="s">
        <v>1743</v>
      </c>
      <c r="R220" s="184" t="s">
        <v>910</v>
      </c>
      <c r="S220" s="184" t="s">
        <v>910</v>
      </c>
      <c r="T220" s="184" t="s">
        <v>910</v>
      </c>
    </row>
    <row r="221" spans="1:20" x14ac:dyDescent="0.25">
      <c r="A221" s="184" t="s">
        <v>1752</v>
      </c>
      <c r="B221" s="184">
        <v>5000087730</v>
      </c>
      <c r="C221" s="184" t="s">
        <v>1742</v>
      </c>
      <c r="D221" s="184" t="s">
        <v>1743</v>
      </c>
      <c r="E221" s="184" t="s">
        <v>906</v>
      </c>
      <c r="F221" s="184" t="s">
        <v>1091</v>
      </c>
      <c r="G221" s="184" t="s">
        <v>1092</v>
      </c>
      <c r="H221" s="184" t="s">
        <v>1753</v>
      </c>
      <c r="I221" s="184" t="s">
        <v>1036</v>
      </c>
      <c r="J221" s="184" t="s">
        <v>910</v>
      </c>
      <c r="K221" s="184" t="s">
        <v>1754</v>
      </c>
      <c r="L221" s="184" t="s">
        <v>910</v>
      </c>
      <c r="M221" s="184" t="s">
        <v>1091</v>
      </c>
      <c r="N221" s="184" t="s">
        <v>910</v>
      </c>
      <c r="O221" s="184" t="s">
        <v>910</v>
      </c>
      <c r="P221" s="184" t="s">
        <v>910</v>
      </c>
      <c r="Q221" s="184" t="s">
        <v>1743</v>
      </c>
      <c r="R221" s="184" t="s">
        <v>910</v>
      </c>
      <c r="S221" s="184" t="s">
        <v>910</v>
      </c>
      <c r="T221" s="184" t="s">
        <v>910</v>
      </c>
    </row>
    <row r="222" spans="1:20" x14ac:dyDescent="0.25">
      <c r="A222" s="184" t="s">
        <v>1755</v>
      </c>
      <c r="B222" s="184">
        <v>5000087731</v>
      </c>
      <c r="C222" s="184" t="s">
        <v>1756</v>
      </c>
      <c r="D222" s="184" t="s">
        <v>1757</v>
      </c>
      <c r="E222" s="184" t="s">
        <v>906</v>
      </c>
      <c r="F222" s="184" t="s">
        <v>915</v>
      </c>
      <c r="G222" s="184" t="s">
        <v>916</v>
      </c>
      <c r="H222" s="184" t="s">
        <v>1758</v>
      </c>
      <c r="I222" s="184" t="s">
        <v>882</v>
      </c>
      <c r="J222" s="184" t="s">
        <v>910</v>
      </c>
      <c r="K222" s="184" t="s">
        <v>1759</v>
      </c>
      <c r="L222" s="184" t="s">
        <v>910</v>
      </c>
      <c r="M222" s="184" t="s">
        <v>915</v>
      </c>
      <c r="N222" s="184" t="s">
        <v>910</v>
      </c>
      <c r="O222" s="184" t="s">
        <v>910</v>
      </c>
      <c r="P222" s="184" t="s">
        <v>910</v>
      </c>
      <c r="Q222" s="184" t="s">
        <v>1757</v>
      </c>
      <c r="R222" s="184" t="s">
        <v>910</v>
      </c>
      <c r="S222" s="184" t="s">
        <v>910</v>
      </c>
      <c r="T222" s="184" t="s">
        <v>910</v>
      </c>
    </row>
    <row r="223" spans="1:20" x14ac:dyDescent="0.25">
      <c r="A223" s="184" t="s">
        <v>1760</v>
      </c>
      <c r="B223" s="184">
        <v>5000087731</v>
      </c>
      <c r="C223" s="184" t="s">
        <v>1756</v>
      </c>
      <c r="D223" s="184" t="s">
        <v>1757</v>
      </c>
      <c r="E223" s="184" t="s">
        <v>906</v>
      </c>
      <c r="F223" s="184" t="s">
        <v>1091</v>
      </c>
      <c r="G223" s="184" t="s">
        <v>1092</v>
      </c>
      <c r="H223" s="184" t="s">
        <v>1761</v>
      </c>
      <c r="I223" s="184" t="s">
        <v>933</v>
      </c>
      <c r="J223" s="184" t="s">
        <v>910</v>
      </c>
      <c r="K223" s="184" t="s">
        <v>1762</v>
      </c>
      <c r="L223" s="184" t="s">
        <v>910</v>
      </c>
      <c r="M223" s="184" t="s">
        <v>1091</v>
      </c>
      <c r="N223" s="184" t="s">
        <v>910</v>
      </c>
      <c r="O223" s="184" t="s">
        <v>910</v>
      </c>
      <c r="P223" s="184" t="s">
        <v>910</v>
      </c>
      <c r="Q223" s="184" t="s">
        <v>1757</v>
      </c>
      <c r="R223" s="184" t="s">
        <v>910</v>
      </c>
      <c r="S223" s="184" t="s">
        <v>910</v>
      </c>
      <c r="T223" s="184" t="s">
        <v>910</v>
      </c>
    </row>
    <row r="224" spans="1:20" x14ac:dyDescent="0.25">
      <c r="A224" s="184" t="s">
        <v>1763</v>
      </c>
      <c r="B224" s="184">
        <v>5000087731</v>
      </c>
      <c r="C224" s="184" t="s">
        <v>1756</v>
      </c>
      <c r="D224" s="184" t="s">
        <v>1757</v>
      </c>
      <c r="E224" s="184" t="s">
        <v>906</v>
      </c>
      <c r="F224" s="184" t="s">
        <v>1764</v>
      </c>
      <c r="G224" s="184" t="s">
        <v>1765</v>
      </c>
      <c r="H224" s="184" t="s">
        <v>1766</v>
      </c>
      <c r="I224" s="184" t="s">
        <v>929</v>
      </c>
      <c r="J224" s="184" t="s">
        <v>910</v>
      </c>
      <c r="K224" s="185" t="s">
        <v>910</v>
      </c>
      <c r="L224" s="184" t="s">
        <v>910</v>
      </c>
      <c r="M224" s="184" t="s">
        <v>910</v>
      </c>
      <c r="N224" s="184" t="s">
        <v>910</v>
      </c>
      <c r="O224" s="184" t="s">
        <v>910</v>
      </c>
      <c r="P224" s="184" t="s">
        <v>910</v>
      </c>
      <c r="Q224" s="184" t="s">
        <v>1757</v>
      </c>
      <c r="R224" s="184" t="s">
        <v>910</v>
      </c>
      <c r="S224" s="184" t="s">
        <v>910</v>
      </c>
      <c r="T224" s="184" t="s">
        <v>910</v>
      </c>
    </row>
    <row r="225" spans="1:20" x14ac:dyDescent="0.25">
      <c r="A225" s="184" t="s">
        <v>1767</v>
      </c>
      <c r="B225" s="184">
        <v>5000087731</v>
      </c>
      <c r="C225" s="184" t="s">
        <v>1756</v>
      </c>
      <c r="D225" s="184" t="s">
        <v>1757</v>
      </c>
      <c r="E225" s="184" t="s">
        <v>906</v>
      </c>
      <c r="F225" s="184" t="s">
        <v>1205</v>
      </c>
      <c r="G225" s="184" t="s">
        <v>1206</v>
      </c>
      <c r="H225" s="184" t="s">
        <v>1658</v>
      </c>
      <c r="I225" s="184" t="s">
        <v>1036</v>
      </c>
      <c r="J225" s="184" t="s">
        <v>910</v>
      </c>
      <c r="K225" s="184" t="s">
        <v>1659</v>
      </c>
      <c r="L225" s="184" t="s">
        <v>910</v>
      </c>
      <c r="M225" s="184" t="s">
        <v>1205</v>
      </c>
      <c r="N225" s="184" t="s">
        <v>910</v>
      </c>
      <c r="O225" s="184" t="s">
        <v>910</v>
      </c>
      <c r="P225" s="184" t="s">
        <v>910</v>
      </c>
      <c r="Q225" s="184" t="s">
        <v>1757</v>
      </c>
      <c r="R225" s="184" t="s">
        <v>910</v>
      </c>
      <c r="S225" s="184" t="s">
        <v>910</v>
      </c>
      <c r="T225" s="184" t="s">
        <v>910</v>
      </c>
    </row>
    <row r="226" spans="1:20" x14ac:dyDescent="0.25">
      <c r="A226" s="184" t="s">
        <v>1768</v>
      </c>
      <c r="B226" s="184">
        <v>5000087732</v>
      </c>
      <c r="C226" s="184" t="s">
        <v>1769</v>
      </c>
      <c r="D226" s="184" t="s">
        <v>1770</v>
      </c>
      <c r="E226" s="184" t="s">
        <v>906</v>
      </c>
      <c r="F226" s="184" t="s">
        <v>1771</v>
      </c>
      <c r="G226" s="184" t="s">
        <v>1772</v>
      </c>
      <c r="H226" s="184" t="s">
        <v>1773</v>
      </c>
      <c r="I226" s="184" t="s">
        <v>882</v>
      </c>
      <c r="J226" s="184" t="s">
        <v>910</v>
      </c>
      <c r="K226" s="184" t="s">
        <v>1774</v>
      </c>
      <c r="L226" s="184" t="s">
        <v>910</v>
      </c>
      <c r="M226" s="184" t="s">
        <v>1771</v>
      </c>
      <c r="N226" s="184" t="s">
        <v>910</v>
      </c>
      <c r="O226" s="184" t="s">
        <v>910</v>
      </c>
      <c r="P226" s="184" t="s">
        <v>910</v>
      </c>
      <c r="Q226" s="184" t="s">
        <v>1770</v>
      </c>
      <c r="R226" s="184" t="s">
        <v>910</v>
      </c>
      <c r="S226" s="184" t="s">
        <v>910</v>
      </c>
      <c r="T226" s="184" t="s">
        <v>910</v>
      </c>
    </row>
    <row r="227" spans="1:20" x14ac:dyDescent="0.25">
      <c r="A227" s="184" t="s">
        <v>1775</v>
      </c>
      <c r="B227" s="184">
        <v>5000087733</v>
      </c>
      <c r="C227" s="184" t="s">
        <v>1776</v>
      </c>
      <c r="D227" s="184" t="s">
        <v>1777</v>
      </c>
      <c r="E227" s="184" t="s">
        <v>906</v>
      </c>
      <c r="F227" s="184" t="s">
        <v>1771</v>
      </c>
      <c r="G227" s="184" t="s">
        <v>1772</v>
      </c>
      <c r="H227" s="184" t="s">
        <v>1778</v>
      </c>
      <c r="I227" s="184" t="s">
        <v>882</v>
      </c>
      <c r="J227" s="184" t="s">
        <v>910</v>
      </c>
      <c r="K227" s="184" t="s">
        <v>1779</v>
      </c>
      <c r="L227" s="184" t="s">
        <v>910</v>
      </c>
      <c r="M227" s="184" t="s">
        <v>1771</v>
      </c>
      <c r="N227" s="184" t="s">
        <v>910</v>
      </c>
      <c r="O227" s="184" t="s">
        <v>910</v>
      </c>
      <c r="P227" s="184" t="s">
        <v>910</v>
      </c>
      <c r="Q227" s="184" t="s">
        <v>1777</v>
      </c>
      <c r="R227" s="184" t="s">
        <v>910</v>
      </c>
      <c r="S227" s="184" t="s">
        <v>910</v>
      </c>
      <c r="T227" s="184" t="s">
        <v>910</v>
      </c>
    </row>
    <row r="228" spans="1:20" x14ac:dyDescent="0.25">
      <c r="A228" s="184" t="s">
        <v>1780</v>
      </c>
      <c r="B228" s="184">
        <v>5000087733</v>
      </c>
      <c r="C228" s="184" t="s">
        <v>1776</v>
      </c>
      <c r="D228" s="184" t="s">
        <v>1777</v>
      </c>
      <c r="E228" s="184" t="s">
        <v>906</v>
      </c>
      <c r="F228" s="184" t="s">
        <v>1771</v>
      </c>
      <c r="G228" s="184" t="s">
        <v>1772</v>
      </c>
      <c r="H228" s="184" t="s">
        <v>1781</v>
      </c>
      <c r="I228" s="184" t="s">
        <v>933</v>
      </c>
      <c r="J228" s="184" t="s">
        <v>910</v>
      </c>
      <c r="K228" s="184" t="s">
        <v>1782</v>
      </c>
      <c r="L228" s="184" t="s">
        <v>910</v>
      </c>
      <c r="M228" s="184" t="s">
        <v>1771</v>
      </c>
      <c r="N228" s="184" t="s">
        <v>910</v>
      </c>
      <c r="O228" s="184" t="s">
        <v>910</v>
      </c>
      <c r="P228" s="184" t="s">
        <v>910</v>
      </c>
      <c r="Q228" s="184" t="s">
        <v>1777</v>
      </c>
      <c r="R228" s="184" t="s">
        <v>910</v>
      </c>
      <c r="S228" s="184" t="s">
        <v>910</v>
      </c>
      <c r="T228" s="184" t="s">
        <v>910</v>
      </c>
    </row>
    <row r="229" spans="1:20" x14ac:dyDescent="0.25">
      <c r="A229" s="184" t="s">
        <v>1783</v>
      </c>
      <c r="B229" s="184">
        <v>5000087734</v>
      </c>
      <c r="C229" s="184" t="s">
        <v>1784</v>
      </c>
      <c r="D229" s="184" t="s">
        <v>1785</v>
      </c>
      <c r="E229" s="184" t="s">
        <v>906</v>
      </c>
      <c r="F229" s="184" t="s">
        <v>915</v>
      </c>
      <c r="G229" s="184" t="s">
        <v>916</v>
      </c>
      <c r="H229" s="184" t="s">
        <v>1786</v>
      </c>
      <c r="I229" s="184" t="s">
        <v>882</v>
      </c>
      <c r="J229" s="184" t="s">
        <v>910</v>
      </c>
      <c r="K229" s="184" t="s">
        <v>1787</v>
      </c>
      <c r="L229" s="184" t="s">
        <v>910</v>
      </c>
      <c r="M229" s="184" t="s">
        <v>915</v>
      </c>
      <c r="N229" s="184" t="s">
        <v>910</v>
      </c>
      <c r="O229" s="184" t="s">
        <v>910</v>
      </c>
      <c r="P229" s="184" t="s">
        <v>910</v>
      </c>
      <c r="Q229" s="184" t="s">
        <v>1785</v>
      </c>
      <c r="R229" s="184" t="s">
        <v>910</v>
      </c>
      <c r="S229" s="184" t="s">
        <v>910</v>
      </c>
      <c r="T229" s="184" t="s">
        <v>910</v>
      </c>
    </row>
    <row r="230" spans="1:20" x14ac:dyDescent="0.25">
      <c r="A230" s="184" t="s">
        <v>1788</v>
      </c>
      <c r="B230" s="184">
        <v>5000087734</v>
      </c>
      <c r="C230" s="184" t="s">
        <v>1784</v>
      </c>
      <c r="D230" s="184" t="s">
        <v>1785</v>
      </c>
      <c r="E230" s="184" t="s">
        <v>906</v>
      </c>
      <c r="F230" s="184" t="s">
        <v>915</v>
      </c>
      <c r="G230" s="184" t="s">
        <v>916</v>
      </c>
      <c r="H230" s="184" t="s">
        <v>1096</v>
      </c>
      <c r="I230" s="184" t="s">
        <v>1036</v>
      </c>
      <c r="J230" s="184" t="s">
        <v>910</v>
      </c>
      <c r="K230" s="184" t="s">
        <v>1098</v>
      </c>
      <c r="L230" s="184" t="s">
        <v>910</v>
      </c>
      <c r="M230" s="184" t="s">
        <v>915</v>
      </c>
      <c r="N230" s="184" t="s">
        <v>910</v>
      </c>
      <c r="O230" s="184" t="s">
        <v>910</v>
      </c>
      <c r="P230" s="184" t="s">
        <v>910</v>
      </c>
      <c r="Q230" s="184" t="s">
        <v>1785</v>
      </c>
      <c r="R230" s="184" t="s">
        <v>910</v>
      </c>
      <c r="S230" s="184" t="s">
        <v>910</v>
      </c>
      <c r="T230" s="184" t="s">
        <v>910</v>
      </c>
    </row>
    <row r="231" spans="1:20" x14ac:dyDescent="0.25">
      <c r="A231" s="184" t="s">
        <v>1789</v>
      </c>
      <c r="B231" s="184">
        <v>5000087734</v>
      </c>
      <c r="C231" s="184" t="s">
        <v>1784</v>
      </c>
      <c r="D231" s="184" t="s">
        <v>1785</v>
      </c>
      <c r="E231" s="184" t="s">
        <v>906</v>
      </c>
      <c r="F231" s="184" t="s">
        <v>1771</v>
      </c>
      <c r="G231" s="184" t="s">
        <v>1772</v>
      </c>
      <c r="H231" s="184" t="s">
        <v>1790</v>
      </c>
      <c r="I231" s="184" t="s">
        <v>933</v>
      </c>
      <c r="J231" s="184" t="s">
        <v>910</v>
      </c>
      <c r="K231" s="184" t="s">
        <v>1791</v>
      </c>
      <c r="L231" s="184" t="s">
        <v>910</v>
      </c>
      <c r="M231" s="184" t="s">
        <v>1771</v>
      </c>
      <c r="N231" s="184" t="s">
        <v>910</v>
      </c>
      <c r="O231" s="184" t="s">
        <v>910</v>
      </c>
      <c r="P231" s="184" t="s">
        <v>910</v>
      </c>
      <c r="Q231" s="184" t="s">
        <v>1785</v>
      </c>
      <c r="R231" s="184" t="s">
        <v>910</v>
      </c>
      <c r="S231" s="184" t="s">
        <v>910</v>
      </c>
      <c r="T231" s="184" t="s">
        <v>910</v>
      </c>
    </row>
    <row r="232" spans="1:20" x14ac:dyDescent="0.25">
      <c r="A232" s="184" t="s">
        <v>1792</v>
      </c>
      <c r="B232" s="184">
        <v>5000087734</v>
      </c>
      <c r="C232" s="184" t="s">
        <v>1784</v>
      </c>
      <c r="D232" s="184" t="s">
        <v>1785</v>
      </c>
      <c r="E232" s="184" t="s">
        <v>906</v>
      </c>
      <c r="F232" s="184" t="s">
        <v>1771</v>
      </c>
      <c r="G232" s="184" t="s">
        <v>1772</v>
      </c>
      <c r="H232" s="184" t="s">
        <v>1793</v>
      </c>
      <c r="I232" s="184" t="s">
        <v>929</v>
      </c>
      <c r="J232" s="184" t="s">
        <v>910</v>
      </c>
      <c r="K232" s="184" t="s">
        <v>1794</v>
      </c>
      <c r="L232" s="184" t="s">
        <v>910</v>
      </c>
      <c r="M232" s="184" t="s">
        <v>1771</v>
      </c>
      <c r="N232" s="184" t="s">
        <v>910</v>
      </c>
      <c r="O232" s="184" t="s">
        <v>910</v>
      </c>
      <c r="P232" s="184" t="s">
        <v>910</v>
      </c>
      <c r="Q232" s="184" t="s">
        <v>1785</v>
      </c>
      <c r="R232" s="184" t="s">
        <v>910</v>
      </c>
      <c r="S232" s="184" t="s">
        <v>910</v>
      </c>
      <c r="T232" s="184" t="s">
        <v>910</v>
      </c>
    </row>
    <row r="233" spans="1:20" x14ac:dyDescent="0.25">
      <c r="A233" s="184" t="s">
        <v>1795</v>
      </c>
      <c r="B233" s="184">
        <v>5000087734</v>
      </c>
      <c r="C233" s="184" t="s">
        <v>1784</v>
      </c>
      <c r="D233" s="184" t="s">
        <v>1785</v>
      </c>
      <c r="E233" s="184" t="s">
        <v>906</v>
      </c>
      <c r="F233" s="184" t="s">
        <v>1771</v>
      </c>
      <c r="G233" s="184" t="s">
        <v>1772</v>
      </c>
      <c r="H233" s="184" t="s">
        <v>1796</v>
      </c>
      <c r="I233" s="184" t="s">
        <v>1040</v>
      </c>
      <c r="J233" s="184" t="s">
        <v>910</v>
      </c>
      <c r="K233" s="184" t="s">
        <v>1797</v>
      </c>
      <c r="L233" s="184" t="s">
        <v>910</v>
      </c>
      <c r="M233" s="184" t="s">
        <v>1771</v>
      </c>
      <c r="N233" s="184" t="s">
        <v>910</v>
      </c>
      <c r="O233" s="184" t="s">
        <v>910</v>
      </c>
      <c r="P233" s="184" t="s">
        <v>910</v>
      </c>
      <c r="Q233" s="184" t="s">
        <v>1785</v>
      </c>
      <c r="R233" s="184" t="s">
        <v>910</v>
      </c>
      <c r="S233" s="184" t="s">
        <v>910</v>
      </c>
      <c r="T233" s="184" t="s">
        <v>910</v>
      </c>
    </row>
    <row r="234" spans="1:20" x14ac:dyDescent="0.25">
      <c r="A234" s="184" t="s">
        <v>1798</v>
      </c>
      <c r="B234" s="184">
        <v>5000087734</v>
      </c>
      <c r="C234" s="184" t="s">
        <v>1784</v>
      </c>
      <c r="D234" s="184" t="s">
        <v>1785</v>
      </c>
      <c r="E234" s="184" t="s">
        <v>906</v>
      </c>
      <c r="F234" s="184" t="s">
        <v>1771</v>
      </c>
      <c r="G234" s="184" t="s">
        <v>1772</v>
      </c>
      <c r="H234" s="184" t="s">
        <v>910</v>
      </c>
      <c r="I234" s="184" t="s">
        <v>1097</v>
      </c>
      <c r="J234" s="184" t="s">
        <v>1799</v>
      </c>
      <c r="K234" s="185" t="s">
        <v>1799</v>
      </c>
      <c r="L234" s="184" t="s">
        <v>1771</v>
      </c>
      <c r="M234" s="184" t="s">
        <v>910</v>
      </c>
      <c r="N234" s="184" t="s">
        <v>910</v>
      </c>
      <c r="O234" s="184" t="s">
        <v>910</v>
      </c>
      <c r="P234" s="184" t="s">
        <v>910</v>
      </c>
      <c r="Q234" s="184" t="s">
        <v>1785</v>
      </c>
      <c r="R234" s="184" t="s">
        <v>910</v>
      </c>
      <c r="S234" s="184" t="s">
        <v>910</v>
      </c>
      <c r="T234" s="184" t="s">
        <v>910</v>
      </c>
    </row>
    <row r="235" spans="1:20" x14ac:dyDescent="0.25">
      <c r="A235" s="184" t="s">
        <v>1800</v>
      </c>
      <c r="B235" s="184">
        <v>5000087735</v>
      </c>
      <c r="C235" s="184" t="s">
        <v>1801</v>
      </c>
      <c r="D235" s="184" t="s">
        <v>1802</v>
      </c>
      <c r="E235" s="184" t="s">
        <v>906</v>
      </c>
      <c r="F235" s="184" t="s">
        <v>926</v>
      </c>
      <c r="G235" s="184" t="s">
        <v>927</v>
      </c>
      <c r="H235" s="184" t="s">
        <v>1803</v>
      </c>
      <c r="I235" s="184" t="s">
        <v>882</v>
      </c>
      <c r="J235" s="184" t="s">
        <v>910</v>
      </c>
      <c r="K235" s="184" t="s">
        <v>1804</v>
      </c>
      <c r="L235" s="184" t="s">
        <v>910</v>
      </c>
      <c r="M235" s="184" t="s">
        <v>926</v>
      </c>
      <c r="N235" s="184" t="s">
        <v>910</v>
      </c>
      <c r="O235" s="184" t="s">
        <v>910</v>
      </c>
      <c r="P235" s="184" t="s">
        <v>910</v>
      </c>
      <c r="Q235" s="184" t="s">
        <v>1802</v>
      </c>
      <c r="R235" s="184" t="s">
        <v>910</v>
      </c>
      <c r="S235" s="184" t="s">
        <v>910</v>
      </c>
      <c r="T235" s="184" t="s">
        <v>910</v>
      </c>
    </row>
    <row r="236" spans="1:20" x14ac:dyDescent="0.25">
      <c r="A236" s="184" t="s">
        <v>1805</v>
      </c>
      <c r="B236" s="184">
        <v>5000087737</v>
      </c>
      <c r="C236" s="184" t="s">
        <v>1806</v>
      </c>
      <c r="D236" s="184" t="s">
        <v>1807</v>
      </c>
      <c r="E236" s="184" t="s">
        <v>906</v>
      </c>
      <c r="F236" s="184" t="s">
        <v>926</v>
      </c>
      <c r="G236" s="184" t="s">
        <v>927</v>
      </c>
      <c r="H236" s="184" t="s">
        <v>1808</v>
      </c>
      <c r="I236" s="184" t="s">
        <v>882</v>
      </c>
      <c r="J236" s="184" t="s">
        <v>910</v>
      </c>
      <c r="K236" s="184" t="s">
        <v>1809</v>
      </c>
      <c r="L236" s="184" t="s">
        <v>910</v>
      </c>
      <c r="M236" s="184" t="s">
        <v>926</v>
      </c>
      <c r="N236" s="184" t="s">
        <v>910</v>
      </c>
      <c r="O236" s="184" t="s">
        <v>910</v>
      </c>
      <c r="P236" s="184" t="s">
        <v>910</v>
      </c>
      <c r="Q236" s="184" t="s">
        <v>1807</v>
      </c>
      <c r="R236" s="184" t="s">
        <v>910</v>
      </c>
      <c r="S236" s="184" t="s">
        <v>910</v>
      </c>
      <c r="T236" s="184" t="s">
        <v>910</v>
      </c>
    </row>
    <row r="237" spans="1:20" x14ac:dyDescent="0.25">
      <c r="A237" s="184" t="s">
        <v>1810</v>
      </c>
      <c r="B237" s="184">
        <v>5000087737</v>
      </c>
      <c r="C237" s="184" t="s">
        <v>1806</v>
      </c>
      <c r="D237" s="184" t="s">
        <v>1807</v>
      </c>
      <c r="E237" s="184" t="s">
        <v>906</v>
      </c>
      <c r="F237" s="184" t="s">
        <v>920</v>
      </c>
      <c r="G237" s="184" t="s">
        <v>921</v>
      </c>
      <c r="H237" s="184" t="s">
        <v>1811</v>
      </c>
      <c r="I237" s="184" t="s">
        <v>1097</v>
      </c>
      <c r="J237" s="184" t="s">
        <v>910</v>
      </c>
      <c r="K237" s="184" t="s">
        <v>1812</v>
      </c>
      <c r="L237" s="184" t="s">
        <v>910</v>
      </c>
      <c r="M237" s="184" t="s">
        <v>920</v>
      </c>
      <c r="N237" s="184" t="s">
        <v>910</v>
      </c>
      <c r="O237" s="184" t="s">
        <v>910</v>
      </c>
      <c r="P237" s="184" t="s">
        <v>910</v>
      </c>
      <c r="Q237" s="184" t="s">
        <v>1807</v>
      </c>
      <c r="R237" s="184" t="s">
        <v>910</v>
      </c>
      <c r="S237" s="184" t="s">
        <v>910</v>
      </c>
      <c r="T237" s="184" t="s">
        <v>910</v>
      </c>
    </row>
    <row r="238" spans="1:20" x14ac:dyDescent="0.25">
      <c r="A238" s="184" t="s">
        <v>1813</v>
      </c>
      <c r="B238" s="184">
        <v>5000087737</v>
      </c>
      <c r="C238" s="184" t="s">
        <v>1806</v>
      </c>
      <c r="D238" s="184" t="s">
        <v>1807</v>
      </c>
      <c r="E238" s="184" t="s">
        <v>906</v>
      </c>
      <c r="F238" s="184" t="s">
        <v>920</v>
      </c>
      <c r="G238" s="184" t="s">
        <v>921</v>
      </c>
      <c r="H238" s="184" t="s">
        <v>1814</v>
      </c>
      <c r="I238" s="184" t="s">
        <v>933</v>
      </c>
      <c r="J238" s="184" t="s">
        <v>910</v>
      </c>
      <c r="K238" s="184" t="s">
        <v>1815</v>
      </c>
      <c r="L238" s="184" t="s">
        <v>910</v>
      </c>
      <c r="M238" s="184" t="s">
        <v>920</v>
      </c>
      <c r="N238" s="184" t="s">
        <v>910</v>
      </c>
      <c r="O238" s="184" t="s">
        <v>910</v>
      </c>
      <c r="P238" s="184" t="s">
        <v>910</v>
      </c>
      <c r="Q238" s="184" t="s">
        <v>1807</v>
      </c>
      <c r="R238" s="184" t="s">
        <v>910</v>
      </c>
      <c r="S238" s="184" t="s">
        <v>910</v>
      </c>
      <c r="T238" s="184" t="s">
        <v>910</v>
      </c>
    </row>
    <row r="239" spans="1:20" x14ac:dyDescent="0.25">
      <c r="A239" s="184" t="s">
        <v>1816</v>
      </c>
      <c r="B239" s="184">
        <v>5000087737</v>
      </c>
      <c r="C239" s="184" t="s">
        <v>1806</v>
      </c>
      <c r="D239" s="184" t="s">
        <v>1807</v>
      </c>
      <c r="E239" s="184" t="s">
        <v>906</v>
      </c>
      <c r="F239" s="184" t="s">
        <v>920</v>
      </c>
      <c r="G239" s="184" t="s">
        <v>921</v>
      </c>
      <c r="H239" s="184" t="s">
        <v>1817</v>
      </c>
      <c r="I239" s="184" t="s">
        <v>929</v>
      </c>
      <c r="J239" s="184" t="s">
        <v>910</v>
      </c>
      <c r="K239" s="184" t="s">
        <v>1818</v>
      </c>
      <c r="L239" s="184" t="s">
        <v>910</v>
      </c>
      <c r="M239" s="184" t="s">
        <v>920</v>
      </c>
      <c r="N239" s="184" t="s">
        <v>910</v>
      </c>
      <c r="O239" s="184" t="s">
        <v>910</v>
      </c>
      <c r="P239" s="184" t="s">
        <v>910</v>
      </c>
      <c r="Q239" s="184" t="s">
        <v>1807</v>
      </c>
      <c r="R239" s="184" t="s">
        <v>910</v>
      </c>
      <c r="S239" s="184" t="s">
        <v>910</v>
      </c>
      <c r="T239" s="184" t="s">
        <v>910</v>
      </c>
    </row>
    <row r="240" spans="1:20" x14ac:dyDescent="0.25">
      <c r="A240" s="184" t="s">
        <v>1819</v>
      </c>
      <c r="B240" s="184">
        <v>5000087737</v>
      </c>
      <c r="C240" s="184" t="s">
        <v>1806</v>
      </c>
      <c r="D240" s="184" t="s">
        <v>1807</v>
      </c>
      <c r="E240" s="184" t="s">
        <v>906</v>
      </c>
      <c r="F240" s="184" t="s">
        <v>920</v>
      </c>
      <c r="G240" s="184" t="s">
        <v>921</v>
      </c>
      <c r="H240" s="184" t="s">
        <v>1820</v>
      </c>
      <c r="I240" s="184" t="s">
        <v>1036</v>
      </c>
      <c r="J240" s="184" t="s">
        <v>910</v>
      </c>
      <c r="K240" s="184" t="s">
        <v>1821</v>
      </c>
      <c r="L240" s="184" t="s">
        <v>910</v>
      </c>
      <c r="M240" s="184" t="s">
        <v>920</v>
      </c>
      <c r="N240" s="184" t="s">
        <v>910</v>
      </c>
      <c r="O240" s="184" t="s">
        <v>910</v>
      </c>
      <c r="P240" s="184" t="s">
        <v>910</v>
      </c>
      <c r="Q240" s="184" t="s">
        <v>1807</v>
      </c>
      <c r="R240" s="184" t="s">
        <v>910</v>
      </c>
      <c r="S240" s="184" t="s">
        <v>910</v>
      </c>
      <c r="T240" s="184" t="s">
        <v>910</v>
      </c>
    </row>
    <row r="241" spans="1:20" x14ac:dyDescent="0.25">
      <c r="A241" s="184" t="s">
        <v>1822</v>
      </c>
      <c r="B241" s="184">
        <v>5000087737</v>
      </c>
      <c r="C241" s="184" t="s">
        <v>1806</v>
      </c>
      <c r="D241" s="184" t="s">
        <v>1807</v>
      </c>
      <c r="E241" s="184" t="s">
        <v>906</v>
      </c>
      <c r="F241" s="184" t="s">
        <v>920</v>
      </c>
      <c r="G241" s="184" t="s">
        <v>921</v>
      </c>
      <c r="H241" s="184" t="s">
        <v>1823</v>
      </c>
      <c r="I241" s="184" t="s">
        <v>1040</v>
      </c>
      <c r="J241" s="184" t="s">
        <v>910</v>
      </c>
      <c r="K241" s="184" t="s">
        <v>1824</v>
      </c>
      <c r="L241" s="184" t="s">
        <v>910</v>
      </c>
      <c r="M241" s="184" t="s">
        <v>920</v>
      </c>
      <c r="N241" s="184" t="s">
        <v>910</v>
      </c>
      <c r="O241" s="184" t="s">
        <v>910</v>
      </c>
      <c r="P241" s="184" t="s">
        <v>910</v>
      </c>
      <c r="Q241" s="184" t="s">
        <v>1807</v>
      </c>
      <c r="R241" s="184" t="s">
        <v>910</v>
      </c>
      <c r="S241" s="184" t="s">
        <v>910</v>
      </c>
      <c r="T241" s="184" t="s">
        <v>910</v>
      </c>
    </row>
    <row r="242" spans="1:20" x14ac:dyDescent="0.25">
      <c r="A242" s="184" t="s">
        <v>1825</v>
      </c>
      <c r="B242" s="184">
        <v>5000087737</v>
      </c>
      <c r="C242" s="184" t="s">
        <v>1806</v>
      </c>
      <c r="D242" s="184" t="s">
        <v>1807</v>
      </c>
      <c r="E242" s="184" t="s">
        <v>906</v>
      </c>
      <c r="F242" s="184" t="s">
        <v>920</v>
      </c>
      <c r="G242" s="184" t="s">
        <v>921</v>
      </c>
      <c r="H242" s="184" t="s">
        <v>1826</v>
      </c>
      <c r="I242" s="184" t="s">
        <v>1153</v>
      </c>
      <c r="J242" s="184" t="s">
        <v>910</v>
      </c>
      <c r="K242" s="184" t="s">
        <v>1827</v>
      </c>
      <c r="L242" s="184" t="s">
        <v>910</v>
      </c>
      <c r="M242" s="184" t="s">
        <v>920</v>
      </c>
      <c r="N242" s="184" t="s">
        <v>910</v>
      </c>
      <c r="O242" s="184" t="s">
        <v>910</v>
      </c>
      <c r="P242" s="184" t="s">
        <v>910</v>
      </c>
      <c r="Q242" s="184" t="s">
        <v>1807</v>
      </c>
      <c r="R242" s="184" t="s">
        <v>910</v>
      </c>
      <c r="S242" s="184" t="s">
        <v>910</v>
      </c>
      <c r="T242" s="184" t="s">
        <v>910</v>
      </c>
    </row>
    <row r="243" spans="1:20" x14ac:dyDescent="0.25">
      <c r="A243" s="184" t="s">
        <v>1828</v>
      </c>
      <c r="B243" s="184">
        <v>5000087739</v>
      </c>
      <c r="C243" s="184" t="s">
        <v>1829</v>
      </c>
      <c r="D243" s="184" t="s">
        <v>1830</v>
      </c>
      <c r="E243" s="184" t="s">
        <v>906</v>
      </c>
      <c r="F243" s="184" t="s">
        <v>1831</v>
      </c>
      <c r="G243" s="184" t="s">
        <v>1832</v>
      </c>
      <c r="H243" s="184" t="s">
        <v>1833</v>
      </c>
      <c r="I243" s="184" t="s">
        <v>882</v>
      </c>
      <c r="J243" s="184" t="s">
        <v>910</v>
      </c>
      <c r="K243" s="184" t="s">
        <v>1834</v>
      </c>
      <c r="L243" s="184" t="s">
        <v>910</v>
      </c>
      <c r="M243" s="184" t="s">
        <v>1831</v>
      </c>
      <c r="N243" s="184" t="s">
        <v>910</v>
      </c>
      <c r="O243" s="184" t="s">
        <v>910</v>
      </c>
      <c r="P243" s="184" t="s">
        <v>910</v>
      </c>
      <c r="Q243" s="184" t="s">
        <v>1830</v>
      </c>
      <c r="R243" s="184" t="s">
        <v>910</v>
      </c>
      <c r="S243" s="184" t="s">
        <v>910</v>
      </c>
      <c r="T243" s="184" t="s">
        <v>910</v>
      </c>
    </row>
    <row r="244" spans="1:20" x14ac:dyDescent="0.25">
      <c r="A244" s="184" t="s">
        <v>1835</v>
      </c>
      <c r="B244" s="184">
        <v>5000087740</v>
      </c>
      <c r="C244" s="184" t="s">
        <v>1836</v>
      </c>
      <c r="D244" s="184" t="s">
        <v>1837</v>
      </c>
      <c r="E244" s="184" t="s">
        <v>906</v>
      </c>
      <c r="F244" s="184" t="s">
        <v>1831</v>
      </c>
      <c r="G244" s="184" t="s">
        <v>1832</v>
      </c>
      <c r="H244" s="184" t="s">
        <v>1838</v>
      </c>
      <c r="I244" s="184" t="s">
        <v>882</v>
      </c>
      <c r="J244" s="184" t="s">
        <v>910</v>
      </c>
      <c r="K244" s="184" t="s">
        <v>1839</v>
      </c>
      <c r="L244" s="184" t="s">
        <v>910</v>
      </c>
      <c r="M244" s="184" t="s">
        <v>1831</v>
      </c>
      <c r="N244" s="184" t="s">
        <v>910</v>
      </c>
      <c r="O244" s="184" t="s">
        <v>910</v>
      </c>
      <c r="P244" s="184" t="s">
        <v>910</v>
      </c>
      <c r="Q244" s="184" t="s">
        <v>1837</v>
      </c>
      <c r="R244" s="184" t="s">
        <v>910</v>
      </c>
      <c r="S244" s="184" t="s">
        <v>910</v>
      </c>
      <c r="T244" s="184" t="s">
        <v>910</v>
      </c>
    </row>
    <row r="245" spans="1:20" x14ac:dyDescent="0.25">
      <c r="A245" s="184" t="s">
        <v>1835</v>
      </c>
      <c r="B245" s="184">
        <v>5000087740</v>
      </c>
      <c r="C245" s="184" t="s">
        <v>1836</v>
      </c>
      <c r="D245" s="184" t="s">
        <v>1837</v>
      </c>
      <c r="E245" s="184" t="s">
        <v>906</v>
      </c>
      <c r="F245" s="184" t="s">
        <v>1831</v>
      </c>
      <c r="G245" s="184" t="s">
        <v>1832</v>
      </c>
      <c r="H245" s="184" t="s">
        <v>1840</v>
      </c>
      <c r="I245" s="184" t="s">
        <v>1036</v>
      </c>
      <c r="J245" s="184" t="s">
        <v>910</v>
      </c>
      <c r="K245" s="184" t="s">
        <v>1839</v>
      </c>
      <c r="L245" s="184" t="s">
        <v>910</v>
      </c>
      <c r="M245" s="184" t="s">
        <v>1831</v>
      </c>
      <c r="N245" s="184" t="s">
        <v>910</v>
      </c>
      <c r="O245" s="184" t="s">
        <v>910</v>
      </c>
      <c r="P245" s="184" t="s">
        <v>910</v>
      </c>
      <c r="Q245" s="184" t="s">
        <v>1837</v>
      </c>
      <c r="R245" s="184" t="s">
        <v>910</v>
      </c>
      <c r="S245" s="184" t="s">
        <v>910</v>
      </c>
      <c r="T245" s="184" t="s">
        <v>910</v>
      </c>
    </row>
    <row r="246" spans="1:20" x14ac:dyDescent="0.25">
      <c r="A246" s="184" t="s">
        <v>1841</v>
      </c>
      <c r="B246" s="184">
        <v>5000087740</v>
      </c>
      <c r="C246" s="184" t="s">
        <v>1836</v>
      </c>
      <c r="D246" s="184" t="s">
        <v>1837</v>
      </c>
      <c r="E246" s="184" t="s">
        <v>906</v>
      </c>
      <c r="F246" s="184" t="s">
        <v>1831</v>
      </c>
      <c r="G246" s="184" t="s">
        <v>1832</v>
      </c>
      <c r="H246" s="184" t="s">
        <v>1842</v>
      </c>
      <c r="I246" s="184" t="s">
        <v>1040</v>
      </c>
      <c r="J246" s="184" t="s">
        <v>910</v>
      </c>
      <c r="K246" s="184" t="s">
        <v>1843</v>
      </c>
      <c r="L246" s="184" t="s">
        <v>910</v>
      </c>
      <c r="M246" s="184" t="s">
        <v>1831</v>
      </c>
      <c r="N246" s="184" t="s">
        <v>910</v>
      </c>
      <c r="O246" s="184" t="s">
        <v>910</v>
      </c>
      <c r="P246" s="184" t="s">
        <v>910</v>
      </c>
      <c r="Q246" s="184" t="s">
        <v>1837</v>
      </c>
      <c r="R246" s="184" t="s">
        <v>910</v>
      </c>
      <c r="S246" s="184" t="s">
        <v>910</v>
      </c>
      <c r="T246" s="184" t="s">
        <v>910</v>
      </c>
    </row>
    <row r="247" spans="1:20" x14ac:dyDescent="0.25">
      <c r="A247" s="184" t="s">
        <v>1844</v>
      </c>
      <c r="B247" s="184">
        <v>5000087740</v>
      </c>
      <c r="C247" s="184" t="s">
        <v>1836</v>
      </c>
      <c r="D247" s="184" t="s">
        <v>1837</v>
      </c>
      <c r="E247" s="184" t="s">
        <v>906</v>
      </c>
      <c r="F247" s="184" t="s">
        <v>1845</v>
      </c>
      <c r="G247" s="184" t="s">
        <v>1846</v>
      </c>
      <c r="H247" s="184" t="s">
        <v>1847</v>
      </c>
      <c r="I247" s="184" t="s">
        <v>933</v>
      </c>
      <c r="J247" s="184" t="s">
        <v>910</v>
      </c>
      <c r="K247" s="184" t="s">
        <v>1848</v>
      </c>
      <c r="L247" s="184" t="s">
        <v>910</v>
      </c>
      <c r="M247" s="184" t="s">
        <v>1845</v>
      </c>
      <c r="N247" s="184" t="s">
        <v>910</v>
      </c>
      <c r="O247" s="184" t="s">
        <v>910</v>
      </c>
      <c r="P247" s="184" t="s">
        <v>910</v>
      </c>
      <c r="Q247" s="184" t="s">
        <v>1837</v>
      </c>
      <c r="R247" s="184" t="s">
        <v>910</v>
      </c>
      <c r="S247" s="184" t="s">
        <v>910</v>
      </c>
      <c r="T247" s="184" t="s">
        <v>910</v>
      </c>
    </row>
    <row r="248" spans="1:20" x14ac:dyDescent="0.25">
      <c r="A248" s="184" t="s">
        <v>1849</v>
      </c>
      <c r="B248" s="184">
        <v>5000087740</v>
      </c>
      <c r="C248" s="184" t="s">
        <v>1836</v>
      </c>
      <c r="D248" s="184" t="s">
        <v>1837</v>
      </c>
      <c r="E248" s="184" t="s">
        <v>906</v>
      </c>
      <c r="F248" s="184" t="s">
        <v>1845</v>
      </c>
      <c r="G248" s="184" t="s">
        <v>1846</v>
      </c>
      <c r="H248" s="184" t="s">
        <v>1850</v>
      </c>
      <c r="I248" s="184" t="s">
        <v>929</v>
      </c>
      <c r="J248" s="184" t="s">
        <v>910</v>
      </c>
      <c r="K248" s="184" t="s">
        <v>1851</v>
      </c>
      <c r="L248" s="184" t="s">
        <v>910</v>
      </c>
      <c r="M248" s="184" t="s">
        <v>1845</v>
      </c>
      <c r="N248" s="184" t="s">
        <v>910</v>
      </c>
      <c r="O248" s="184" t="s">
        <v>910</v>
      </c>
      <c r="P248" s="184" t="s">
        <v>910</v>
      </c>
      <c r="Q248" s="184" t="s">
        <v>1837</v>
      </c>
      <c r="R248" s="184" t="s">
        <v>910</v>
      </c>
      <c r="S248" s="184" t="s">
        <v>910</v>
      </c>
      <c r="T248" s="184" t="s">
        <v>910</v>
      </c>
    </row>
    <row r="249" spans="1:20" x14ac:dyDescent="0.25">
      <c r="A249" s="184" t="s">
        <v>1835</v>
      </c>
      <c r="B249" s="184">
        <v>5000087740</v>
      </c>
      <c r="C249" s="184" t="s">
        <v>1836</v>
      </c>
      <c r="D249" s="184" t="s">
        <v>1837</v>
      </c>
      <c r="E249" s="184" t="s">
        <v>906</v>
      </c>
      <c r="F249" s="184" t="s">
        <v>1831</v>
      </c>
      <c r="G249" s="184" t="s">
        <v>1832</v>
      </c>
      <c r="H249" s="184" t="s">
        <v>910</v>
      </c>
      <c r="I249" s="184" t="s">
        <v>1097</v>
      </c>
      <c r="J249" s="184" t="s">
        <v>1839</v>
      </c>
      <c r="K249" s="185" t="s">
        <v>1839</v>
      </c>
      <c r="L249" s="184" t="s">
        <v>1831</v>
      </c>
      <c r="M249" s="184" t="s">
        <v>910</v>
      </c>
      <c r="N249" s="184" t="s">
        <v>910</v>
      </c>
      <c r="O249" s="184" t="s">
        <v>910</v>
      </c>
      <c r="P249" s="184" t="s">
        <v>910</v>
      </c>
      <c r="Q249" s="184" t="s">
        <v>1837</v>
      </c>
      <c r="R249" s="184" t="s">
        <v>910</v>
      </c>
      <c r="S249" s="184" t="s">
        <v>910</v>
      </c>
      <c r="T249" s="184" t="s">
        <v>910</v>
      </c>
    </row>
    <row r="250" spans="1:20" x14ac:dyDescent="0.25">
      <c r="A250" s="184" t="s">
        <v>1852</v>
      </c>
      <c r="B250" s="184">
        <v>5000087742</v>
      </c>
      <c r="C250" s="184" t="s">
        <v>1853</v>
      </c>
      <c r="D250" s="184" t="s">
        <v>1854</v>
      </c>
      <c r="E250" s="184" t="s">
        <v>906</v>
      </c>
      <c r="F250" s="184" t="s">
        <v>1831</v>
      </c>
      <c r="G250" s="184" t="s">
        <v>1832</v>
      </c>
      <c r="H250" s="184" t="s">
        <v>1855</v>
      </c>
      <c r="I250" s="184" t="s">
        <v>882</v>
      </c>
      <c r="J250" s="184" t="s">
        <v>910</v>
      </c>
      <c r="K250" s="184" t="s">
        <v>1856</v>
      </c>
      <c r="L250" s="184" t="s">
        <v>910</v>
      </c>
      <c r="M250" s="184" t="s">
        <v>1831</v>
      </c>
      <c r="N250" s="184" t="s">
        <v>910</v>
      </c>
      <c r="O250" s="184" t="s">
        <v>910</v>
      </c>
      <c r="P250" s="184" t="s">
        <v>910</v>
      </c>
      <c r="Q250" s="184" t="s">
        <v>1854</v>
      </c>
      <c r="R250" s="184" t="s">
        <v>910</v>
      </c>
      <c r="S250" s="184" t="s">
        <v>910</v>
      </c>
      <c r="T250" s="184" t="s">
        <v>910</v>
      </c>
    </row>
    <row r="251" spans="1:20" x14ac:dyDescent="0.25">
      <c r="A251" s="184" t="s">
        <v>1857</v>
      </c>
      <c r="B251" s="184">
        <v>5000087742</v>
      </c>
      <c r="C251" s="184" t="s">
        <v>1853</v>
      </c>
      <c r="D251" s="184" t="s">
        <v>1854</v>
      </c>
      <c r="E251" s="184" t="s">
        <v>906</v>
      </c>
      <c r="F251" s="184" t="s">
        <v>1831</v>
      </c>
      <c r="G251" s="184" t="s">
        <v>1832</v>
      </c>
      <c r="H251" s="184" t="s">
        <v>1858</v>
      </c>
      <c r="I251" s="184" t="s">
        <v>933</v>
      </c>
      <c r="J251" s="184" t="s">
        <v>910</v>
      </c>
      <c r="K251" s="184" t="s">
        <v>1859</v>
      </c>
      <c r="L251" s="184" t="s">
        <v>910</v>
      </c>
      <c r="M251" s="184" t="s">
        <v>1831</v>
      </c>
      <c r="N251" s="184" t="s">
        <v>910</v>
      </c>
      <c r="O251" s="184" t="s">
        <v>910</v>
      </c>
      <c r="P251" s="184" t="s">
        <v>910</v>
      </c>
      <c r="Q251" s="184" t="s">
        <v>1854</v>
      </c>
      <c r="R251" s="184" t="s">
        <v>910</v>
      </c>
      <c r="S251" s="184" t="s">
        <v>910</v>
      </c>
      <c r="T251" s="184" t="s">
        <v>910</v>
      </c>
    </row>
    <row r="252" spans="1:20" x14ac:dyDescent="0.25">
      <c r="A252" s="184" t="s">
        <v>1860</v>
      </c>
      <c r="B252" s="184">
        <v>5000087743</v>
      </c>
      <c r="C252" s="184" t="s">
        <v>1861</v>
      </c>
      <c r="D252" s="184" t="s">
        <v>1862</v>
      </c>
      <c r="E252" s="184" t="s">
        <v>906</v>
      </c>
      <c r="F252" s="184" t="s">
        <v>915</v>
      </c>
      <c r="G252" s="184" t="s">
        <v>916</v>
      </c>
      <c r="H252" s="184" t="s">
        <v>1863</v>
      </c>
      <c r="I252" s="184" t="s">
        <v>882</v>
      </c>
      <c r="J252" s="184" t="s">
        <v>910</v>
      </c>
      <c r="K252" s="184" t="s">
        <v>1864</v>
      </c>
      <c r="L252" s="184" t="s">
        <v>910</v>
      </c>
      <c r="M252" s="184" t="s">
        <v>915</v>
      </c>
      <c r="N252" s="184" t="s">
        <v>910</v>
      </c>
      <c r="O252" s="184" t="s">
        <v>910</v>
      </c>
      <c r="P252" s="184" t="s">
        <v>910</v>
      </c>
      <c r="Q252" s="184" t="s">
        <v>1862</v>
      </c>
      <c r="R252" s="184" t="s">
        <v>910</v>
      </c>
      <c r="S252" s="184" t="s">
        <v>910</v>
      </c>
      <c r="T252" s="184" t="s">
        <v>910</v>
      </c>
    </row>
    <row r="253" spans="1:20" x14ac:dyDescent="0.25">
      <c r="A253" s="184" t="s">
        <v>1865</v>
      </c>
      <c r="B253" s="184">
        <v>5000087743</v>
      </c>
      <c r="C253" s="184" t="s">
        <v>1861</v>
      </c>
      <c r="D253" s="184" t="s">
        <v>1862</v>
      </c>
      <c r="E253" s="184" t="s">
        <v>906</v>
      </c>
      <c r="F253" s="184" t="s">
        <v>915</v>
      </c>
      <c r="G253" s="184" t="s">
        <v>916</v>
      </c>
      <c r="H253" s="184" t="s">
        <v>1096</v>
      </c>
      <c r="I253" s="184" t="s">
        <v>1036</v>
      </c>
      <c r="J253" s="184" t="s">
        <v>910</v>
      </c>
      <c r="K253" s="184" t="s">
        <v>1098</v>
      </c>
      <c r="L253" s="184" t="s">
        <v>910</v>
      </c>
      <c r="M253" s="184" t="s">
        <v>915</v>
      </c>
      <c r="N253" s="184" t="s">
        <v>910</v>
      </c>
      <c r="O253" s="184" t="s">
        <v>910</v>
      </c>
      <c r="P253" s="184" t="s">
        <v>910</v>
      </c>
      <c r="Q253" s="184" t="s">
        <v>1862</v>
      </c>
      <c r="R253" s="184" t="s">
        <v>910</v>
      </c>
      <c r="S253" s="184" t="s">
        <v>910</v>
      </c>
      <c r="T253" s="184" t="s">
        <v>910</v>
      </c>
    </row>
    <row r="254" spans="1:20" x14ac:dyDescent="0.25">
      <c r="A254" s="184" t="s">
        <v>1866</v>
      </c>
      <c r="B254" s="184">
        <v>5000087743</v>
      </c>
      <c r="C254" s="184" t="s">
        <v>1861</v>
      </c>
      <c r="D254" s="184" t="s">
        <v>1862</v>
      </c>
      <c r="E254" s="184" t="s">
        <v>906</v>
      </c>
      <c r="F254" s="184" t="s">
        <v>915</v>
      </c>
      <c r="G254" s="184" t="s">
        <v>916</v>
      </c>
      <c r="H254" s="184" t="s">
        <v>1867</v>
      </c>
      <c r="I254" s="184" t="s">
        <v>933</v>
      </c>
      <c r="J254" s="184" t="s">
        <v>910</v>
      </c>
      <c r="K254" s="184" t="s">
        <v>1868</v>
      </c>
      <c r="L254" s="184" t="s">
        <v>910</v>
      </c>
      <c r="M254" s="184" t="s">
        <v>915</v>
      </c>
      <c r="N254" s="184" t="s">
        <v>910</v>
      </c>
      <c r="O254" s="184" t="s">
        <v>910</v>
      </c>
      <c r="P254" s="184" t="s">
        <v>910</v>
      </c>
      <c r="Q254" s="184" t="s">
        <v>1862</v>
      </c>
      <c r="R254" s="184" t="s">
        <v>910</v>
      </c>
      <c r="S254" s="184" t="s">
        <v>910</v>
      </c>
      <c r="T254" s="184" t="s">
        <v>910</v>
      </c>
    </row>
    <row r="255" spans="1:20" x14ac:dyDescent="0.25">
      <c r="A255" s="184" t="s">
        <v>1869</v>
      </c>
      <c r="B255" s="184">
        <v>5000087743</v>
      </c>
      <c r="C255" s="184" t="s">
        <v>1861</v>
      </c>
      <c r="D255" s="184" t="s">
        <v>1862</v>
      </c>
      <c r="E255" s="184" t="s">
        <v>906</v>
      </c>
      <c r="F255" s="184" t="s">
        <v>907</v>
      </c>
      <c r="G255" s="184" t="s">
        <v>908</v>
      </c>
      <c r="H255" s="184" t="s">
        <v>1870</v>
      </c>
      <c r="I255" s="184" t="s">
        <v>929</v>
      </c>
      <c r="J255" s="184" t="s">
        <v>910</v>
      </c>
      <c r="K255" s="184" t="s">
        <v>911</v>
      </c>
      <c r="L255" s="184" t="s">
        <v>910</v>
      </c>
      <c r="M255" s="184" t="s">
        <v>907</v>
      </c>
      <c r="N255" s="184" t="s">
        <v>910</v>
      </c>
      <c r="O255" s="184" t="s">
        <v>910</v>
      </c>
      <c r="P255" s="184" t="s">
        <v>910</v>
      </c>
      <c r="Q255" s="184" t="s">
        <v>1862</v>
      </c>
      <c r="R255" s="184" t="s">
        <v>910</v>
      </c>
      <c r="S255" s="184" t="s">
        <v>910</v>
      </c>
      <c r="T255" s="184" t="s">
        <v>910</v>
      </c>
    </row>
    <row r="256" spans="1:20" x14ac:dyDescent="0.25">
      <c r="A256" s="184" t="s">
        <v>1871</v>
      </c>
      <c r="B256" s="184">
        <v>5000087743</v>
      </c>
      <c r="C256" s="184" t="s">
        <v>1861</v>
      </c>
      <c r="D256" s="184" t="s">
        <v>1862</v>
      </c>
      <c r="E256" s="184" t="s">
        <v>906</v>
      </c>
      <c r="F256" s="184" t="s">
        <v>1681</v>
      </c>
      <c r="G256" s="184" t="s">
        <v>1682</v>
      </c>
      <c r="H256" s="184" t="s">
        <v>1872</v>
      </c>
      <c r="I256" s="184" t="s">
        <v>1040</v>
      </c>
      <c r="J256" s="184" t="s">
        <v>910</v>
      </c>
      <c r="K256" s="184" t="s">
        <v>1873</v>
      </c>
      <c r="L256" s="184" t="s">
        <v>910</v>
      </c>
      <c r="M256" s="184" t="s">
        <v>1681</v>
      </c>
      <c r="N256" s="184" t="s">
        <v>910</v>
      </c>
      <c r="O256" s="184" t="s">
        <v>910</v>
      </c>
      <c r="P256" s="184" t="s">
        <v>910</v>
      </c>
      <c r="Q256" s="184" t="s">
        <v>1862</v>
      </c>
      <c r="R256" s="184" t="s">
        <v>910</v>
      </c>
      <c r="S256" s="184" t="s">
        <v>910</v>
      </c>
      <c r="T256" s="184" t="s">
        <v>910</v>
      </c>
    </row>
    <row r="257" spans="1:20" x14ac:dyDescent="0.25">
      <c r="A257" s="184" t="s">
        <v>1874</v>
      </c>
      <c r="B257" s="184">
        <v>5000087744</v>
      </c>
      <c r="C257" s="184" t="s">
        <v>1875</v>
      </c>
      <c r="D257" s="184" t="s">
        <v>1876</v>
      </c>
      <c r="E257" s="184" t="s">
        <v>906</v>
      </c>
      <c r="F257" s="184" t="s">
        <v>907</v>
      </c>
      <c r="G257" s="184" t="s">
        <v>908</v>
      </c>
      <c r="H257" s="184" t="s">
        <v>1877</v>
      </c>
      <c r="I257" s="184" t="s">
        <v>882</v>
      </c>
      <c r="J257" s="184" t="s">
        <v>910</v>
      </c>
      <c r="K257" s="184" t="s">
        <v>1878</v>
      </c>
      <c r="L257" s="184" t="s">
        <v>910</v>
      </c>
      <c r="M257" s="184" t="s">
        <v>907</v>
      </c>
      <c r="N257" s="184" t="s">
        <v>910</v>
      </c>
      <c r="O257" s="184" t="s">
        <v>910</v>
      </c>
      <c r="P257" s="184" t="s">
        <v>910</v>
      </c>
      <c r="Q257" s="184" t="s">
        <v>1876</v>
      </c>
      <c r="R257" s="184" t="s">
        <v>910</v>
      </c>
      <c r="S257" s="184" t="s">
        <v>910</v>
      </c>
      <c r="T257" s="184" t="s">
        <v>910</v>
      </c>
    </row>
    <row r="258" spans="1:20" x14ac:dyDescent="0.25">
      <c r="A258" s="184" t="s">
        <v>1879</v>
      </c>
      <c r="B258" s="184">
        <v>5000087744</v>
      </c>
      <c r="C258" s="184" t="s">
        <v>1875</v>
      </c>
      <c r="D258" s="184" t="s">
        <v>1876</v>
      </c>
      <c r="E258" s="184" t="s">
        <v>906</v>
      </c>
      <c r="F258" s="184" t="s">
        <v>1220</v>
      </c>
      <c r="G258" s="184" t="s">
        <v>1221</v>
      </c>
      <c r="H258" s="184" t="s">
        <v>1347</v>
      </c>
      <c r="I258" s="184" t="s">
        <v>1040</v>
      </c>
      <c r="J258" s="184" t="s">
        <v>910</v>
      </c>
      <c r="K258" s="184" t="s">
        <v>1880</v>
      </c>
      <c r="L258" s="184" t="s">
        <v>910</v>
      </c>
      <c r="M258" s="184" t="s">
        <v>1220</v>
      </c>
      <c r="N258" s="184" t="s">
        <v>910</v>
      </c>
      <c r="O258" s="184" t="s">
        <v>910</v>
      </c>
      <c r="P258" s="184" t="s">
        <v>910</v>
      </c>
      <c r="Q258" s="184" t="s">
        <v>1876</v>
      </c>
      <c r="R258" s="184" t="s">
        <v>910</v>
      </c>
      <c r="S258" s="184" t="s">
        <v>910</v>
      </c>
      <c r="T258" s="184" t="s">
        <v>910</v>
      </c>
    </row>
    <row r="259" spans="1:20" x14ac:dyDescent="0.25">
      <c r="A259" s="184" t="s">
        <v>1881</v>
      </c>
      <c r="B259" s="184">
        <v>5000087744</v>
      </c>
      <c r="C259" s="184" t="s">
        <v>1875</v>
      </c>
      <c r="D259" s="184" t="s">
        <v>1876</v>
      </c>
      <c r="E259" s="184" t="s">
        <v>906</v>
      </c>
      <c r="F259" s="184" t="s">
        <v>907</v>
      </c>
      <c r="G259" s="184" t="s">
        <v>908</v>
      </c>
      <c r="H259" s="184" t="s">
        <v>1882</v>
      </c>
      <c r="I259" s="184" t="s">
        <v>933</v>
      </c>
      <c r="J259" s="184" t="s">
        <v>910</v>
      </c>
      <c r="K259" s="184" t="s">
        <v>1883</v>
      </c>
      <c r="L259" s="184" t="s">
        <v>910</v>
      </c>
      <c r="M259" s="184" t="s">
        <v>907</v>
      </c>
      <c r="N259" s="184" t="s">
        <v>910</v>
      </c>
      <c r="O259" s="184" t="s">
        <v>910</v>
      </c>
      <c r="P259" s="184" t="s">
        <v>910</v>
      </c>
      <c r="Q259" s="184" t="s">
        <v>1876</v>
      </c>
      <c r="R259" s="184" t="s">
        <v>910</v>
      </c>
      <c r="S259" s="184" t="s">
        <v>910</v>
      </c>
      <c r="T259" s="184" t="s">
        <v>910</v>
      </c>
    </row>
    <row r="260" spans="1:20" x14ac:dyDescent="0.25">
      <c r="A260" s="184" t="s">
        <v>1884</v>
      </c>
      <c r="B260" s="184">
        <v>5000087744</v>
      </c>
      <c r="C260" s="184" t="s">
        <v>1875</v>
      </c>
      <c r="D260" s="184" t="s">
        <v>1876</v>
      </c>
      <c r="E260" s="184" t="s">
        <v>906</v>
      </c>
      <c r="F260" s="184" t="s">
        <v>1345</v>
      </c>
      <c r="G260" s="184" t="s">
        <v>1346</v>
      </c>
      <c r="H260" s="184" t="s">
        <v>1885</v>
      </c>
      <c r="I260" s="184" t="s">
        <v>929</v>
      </c>
      <c r="J260" s="184" t="s">
        <v>910</v>
      </c>
      <c r="K260" s="184" t="s">
        <v>1886</v>
      </c>
      <c r="L260" s="184" t="s">
        <v>910</v>
      </c>
      <c r="M260" s="184" t="s">
        <v>1345</v>
      </c>
      <c r="N260" s="184" t="s">
        <v>910</v>
      </c>
      <c r="O260" s="184" t="s">
        <v>910</v>
      </c>
      <c r="P260" s="184" t="s">
        <v>910</v>
      </c>
      <c r="Q260" s="184" t="s">
        <v>1876</v>
      </c>
      <c r="R260" s="184" t="s">
        <v>910</v>
      </c>
      <c r="S260" s="184" t="s">
        <v>910</v>
      </c>
      <c r="T260" s="184" t="s">
        <v>910</v>
      </c>
    </row>
    <row r="261" spans="1:20" x14ac:dyDescent="0.25">
      <c r="A261" s="184" t="s">
        <v>1887</v>
      </c>
      <c r="B261" s="184">
        <v>5000087744</v>
      </c>
      <c r="C261" s="184" t="s">
        <v>1875</v>
      </c>
      <c r="D261" s="184" t="s">
        <v>1876</v>
      </c>
      <c r="E261" s="184" t="s">
        <v>906</v>
      </c>
      <c r="F261" s="184" t="s">
        <v>1345</v>
      </c>
      <c r="G261" s="184" t="s">
        <v>1346</v>
      </c>
      <c r="H261" s="184" t="s">
        <v>1347</v>
      </c>
      <c r="I261" s="184" t="s">
        <v>1036</v>
      </c>
      <c r="J261" s="184" t="s">
        <v>910</v>
      </c>
      <c r="K261" s="184" t="s">
        <v>1348</v>
      </c>
      <c r="L261" s="184" t="s">
        <v>910</v>
      </c>
      <c r="M261" s="184" t="s">
        <v>1345</v>
      </c>
      <c r="N261" s="184" t="s">
        <v>910</v>
      </c>
      <c r="O261" s="184" t="s">
        <v>910</v>
      </c>
      <c r="P261" s="184" t="s">
        <v>910</v>
      </c>
      <c r="Q261" s="184" t="s">
        <v>1876</v>
      </c>
      <c r="R261" s="184" t="s">
        <v>910</v>
      </c>
      <c r="S261" s="184" t="s">
        <v>910</v>
      </c>
      <c r="T261" s="184" t="s">
        <v>910</v>
      </c>
    </row>
    <row r="262" spans="1:20" x14ac:dyDescent="0.25">
      <c r="A262" s="184" t="s">
        <v>1888</v>
      </c>
      <c r="B262" s="184">
        <v>5000087745</v>
      </c>
      <c r="C262" s="184" t="s">
        <v>1889</v>
      </c>
      <c r="D262" s="184" t="s">
        <v>1890</v>
      </c>
      <c r="E262" s="184" t="s">
        <v>906</v>
      </c>
      <c r="F262" s="184" t="s">
        <v>907</v>
      </c>
      <c r="G262" s="184" t="s">
        <v>908</v>
      </c>
      <c r="H262" s="184" t="s">
        <v>1891</v>
      </c>
      <c r="I262" s="184" t="s">
        <v>882</v>
      </c>
      <c r="J262" s="184" t="s">
        <v>910</v>
      </c>
      <c r="K262" s="184" t="s">
        <v>1892</v>
      </c>
      <c r="L262" s="184" t="s">
        <v>910</v>
      </c>
      <c r="M262" s="184" t="s">
        <v>907</v>
      </c>
      <c r="N262" s="184" t="s">
        <v>910</v>
      </c>
      <c r="O262" s="184" t="s">
        <v>910</v>
      </c>
      <c r="P262" s="184" t="s">
        <v>910</v>
      </c>
      <c r="Q262" s="184" t="s">
        <v>1890</v>
      </c>
      <c r="R262" s="184" t="s">
        <v>910</v>
      </c>
      <c r="S262" s="184" t="s">
        <v>910</v>
      </c>
      <c r="T262" s="184" t="s">
        <v>910</v>
      </c>
    </row>
    <row r="263" spans="1:20" x14ac:dyDescent="0.25">
      <c r="A263" s="184" t="s">
        <v>1893</v>
      </c>
      <c r="B263" s="184">
        <v>5000087745</v>
      </c>
      <c r="C263" s="184" t="s">
        <v>1889</v>
      </c>
      <c r="D263" s="184" t="s">
        <v>1890</v>
      </c>
      <c r="E263" s="184" t="s">
        <v>906</v>
      </c>
      <c r="F263" s="184" t="s">
        <v>1055</v>
      </c>
      <c r="G263" s="184" t="s">
        <v>1056</v>
      </c>
      <c r="H263" s="184" t="s">
        <v>1894</v>
      </c>
      <c r="I263" s="184" t="s">
        <v>1040</v>
      </c>
      <c r="J263" s="184" t="s">
        <v>910</v>
      </c>
      <c r="K263" s="184" t="s">
        <v>1895</v>
      </c>
      <c r="L263" s="184" t="s">
        <v>910</v>
      </c>
      <c r="M263" s="184" t="s">
        <v>1055</v>
      </c>
      <c r="N263" s="184" t="s">
        <v>910</v>
      </c>
      <c r="O263" s="184" t="s">
        <v>910</v>
      </c>
      <c r="P263" s="184" t="s">
        <v>910</v>
      </c>
      <c r="Q263" s="184" t="s">
        <v>1890</v>
      </c>
      <c r="R263" s="184" t="s">
        <v>910</v>
      </c>
      <c r="S263" s="184" t="s">
        <v>910</v>
      </c>
      <c r="T263" s="184" t="s">
        <v>910</v>
      </c>
    </row>
    <row r="264" spans="1:20" x14ac:dyDescent="0.25">
      <c r="A264" s="184" t="s">
        <v>1896</v>
      </c>
      <c r="B264" s="184">
        <v>5000087745</v>
      </c>
      <c r="C264" s="184" t="s">
        <v>1889</v>
      </c>
      <c r="D264" s="184" t="s">
        <v>1890</v>
      </c>
      <c r="E264" s="184" t="s">
        <v>906</v>
      </c>
      <c r="F264" s="184" t="s">
        <v>915</v>
      </c>
      <c r="G264" s="184" t="s">
        <v>916</v>
      </c>
      <c r="H264" s="184" t="s">
        <v>1897</v>
      </c>
      <c r="I264" s="184" t="s">
        <v>1036</v>
      </c>
      <c r="J264" s="184" t="s">
        <v>910</v>
      </c>
      <c r="K264" s="184" t="s">
        <v>1898</v>
      </c>
      <c r="L264" s="184" t="s">
        <v>910</v>
      </c>
      <c r="M264" s="184" t="s">
        <v>915</v>
      </c>
      <c r="N264" s="184" t="s">
        <v>910</v>
      </c>
      <c r="O264" s="184" t="s">
        <v>910</v>
      </c>
      <c r="P264" s="184" t="s">
        <v>910</v>
      </c>
      <c r="Q264" s="184" t="s">
        <v>1890</v>
      </c>
      <c r="R264" s="184" t="s">
        <v>910</v>
      </c>
      <c r="S264" s="184" t="s">
        <v>910</v>
      </c>
      <c r="T264" s="184" t="s">
        <v>910</v>
      </c>
    </row>
    <row r="265" spans="1:20" x14ac:dyDescent="0.25">
      <c r="A265" s="184" t="s">
        <v>1888</v>
      </c>
      <c r="B265" s="184">
        <v>5000087745</v>
      </c>
      <c r="C265" s="184" t="s">
        <v>1889</v>
      </c>
      <c r="D265" s="184" t="s">
        <v>1890</v>
      </c>
      <c r="E265" s="184" t="s">
        <v>906</v>
      </c>
      <c r="F265" s="184" t="s">
        <v>907</v>
      </c>
      <c r="G265" s="184" t="s">
        <v>908</v>
      </c>
      <c r="H265" s="184" t="s">
        <v>1899</v>
      </c>
      <c r="I265" s="184" t="s">
        <v>933</v>
      </c>
      <c r="J265" s="184" t="s">
        <v>910</v>
      </c>
      <c r="K265" s="184" t="s">
        <v>1892</v>
      </c>
      <c r="L265" s="184" t="s">
        <v>910</v>
      </c>
      <c r="M265" s="184" t="s">
        <v>907</v>
      </c>
      <c r="N265" s="184" t="s">
        <v>910</v>
      </c>
      <c r="O265" s="184" t="s">
        <v>910</v>
      </c>
      <c r="P265" s="184" t="s">
        <v>910</v>
      </c>
      <c r="Q265" s="184" t="s">
        <v>1890</v>
      </c>
      <c r="R265" s="184" t="s">
        <v>910</v>
      </c>
      <c r="S265" s="184" t="s">
        <v>910</v>
      </c>
      <c r="T265" s="184" t="s">
        <v>910</v>
      </c>
    </row>
    <row r="266" spans="1:20" x14ac:dyDescent="0.25">
      <c r="A266" s="184" t="s">
        <v>1900</v>
      </c>
      <c r="B266" s="184">
        <v>5000087745</v>
      </c>
      <c r="C266" s="184" t="s">
        <v>1889</v>
      </c>
      <c r="D266" s="184" t="s">
        <v>1890</v>
      </c>
      <c r="E266" s="184" t="s">
        <v>906</v>
      </c>
      <c r="F266" s="184" t="s">
        <v>907</v>
      </c>
      <c r="G266" s="184" t="s">
        <v>908</v>
      </c>
      <c r="H266" s="184" t="s">
        <v>1901</v>
      </c>
      <c r="I266" s="184" t="s">
        <v>1097</v>
      </c>
      <c r="J266" s="184" t="s">
        <v>910</v>
      </c>
      <c r="K266" s="184" t="s">
        <v>1902</v>
      </c>
      <c r="L266" s="184" t="s">
        <v>910</v>
      </c>
      <c r="M266" s="184" t="s">
        <v>907</v>
      </c>
      <c r="N266" s="184" t="s">
        <v>910</v>
      </c>
      <c r="O266" s="184" t="s">
        <v>910</v>
      </c>
      <c r="P266" s="184" t="s">
        <v>910</v>
      </c>
      <c r="Q266" s="184" t="s">
        <v>1890</v>
      </c>
      <c r="R266" s="184" t="s">
        <v>910</v>
      </c>
      <c r="S266" s="184" t="s">
        <v>910</v>
      </c>
      <c r="T266" s="184" t="s">
        <v>910</v>
      </c>
    </row>
    <row r="267" spans="1:20" x14ac:dyDescent="0.25">
      <c r="A267" s="184" t="s">
        <v>1903</v>
      </c>
      <c r="B267" s="184">
        <v>5000087745</v>
      </c>
      <c r="C267" s="184" t="s">
        <v>1889</v>
      </c>
      <c r="D267" s="184" t="s">
        <v>1890</v>
      </c>
      <c r="E267" s="184" t="s">
        <v>906</v>
      </c>
      <c r="F267" s="184" t="s">
        <v>1904</v>
      </c>
      <c r="G267" s="184" t="s">
        <v>1905</v>
      </c>
      <c r="H267" s="184" t="s">
        <v>1894</v>
      </c>
      <c r="I267" s="184" t="s">
        <v>929</v>
      </c>
      <c r="J267" s="184" t="s">
        <v>910</v>
      </c>
      <c r="K267" s="185" t="s">
        <v>910</v>
      </c>
      <c r="L267" s="184" t="s">
        <v>910</v>
      </c>
      <c r="M267" s="184" t="s">
        <v>910</v>
      </c>
      <c r="N267" s="184" t="s">
        <v>910</v>
      </c>
      <c r="O267" s="184" t="s">
        <v>910</v>
      </c>
      <c r="P267" s="184" t="s">
        <v>910</v>
      </c>
      <c r="Q267" s="184" t="s">
        <v>1890</v>
      </c>
      <c r="R267" s="184" t="s">
        <v>910</v>
      </c>
      <c r="S267" s="184" t="s">
        <v>910</v>
      </c>
      <c r="T267" s="184" t="s">
        <v>910</v>
      </c>
    </row>
    <row r="268" spans="1:20" x14ac:dyDescent="0.25">
      <c r="A268" s="184" t="s">
        <v>1906</v>
      </c>
      <c r="B268" s="184">
        <v>5000087746</v>
      </c>
      <c r="C268" s="184" t="s">
        <v>1907</v>
      </c>
      <c r="D268" s="184" t="s">
        <v>1908</v>
      </c>
      <c r="E268" s="184" t="s">
        <v>906</v>
      </c>
      <c r="F268" s="184" t="s">
        <v>1831</v>
      </c>
      <c r="G268" s="184" t="s">
        <v>1832</v>
      </c>
      <c r="H268" s="184" t="s">
        <v>1909</v>
      </c>
      <c r="I268" s="184" t="s">
        <v>882</v>
      </c>
      <c r="J268" s="184" t="s">
        <v>910</v>
      </c>
      <c r="K268" s="184" t="s">
        <v>1910</v>
      </c>
      <c r="L268" s="184" t="s">
        <v>910</v>
      </c>
      <c r="M268" s="184" t="s">
        <v>1831</v>
      </c>
      <c r="N268" s="184" t="s">
        <v>910</v>
      </c>
      <c r="O268" s="184" t="s">
        <v>910</v>
      </c>
      <c r="P268" s="184" t="s">
        <v>910</v>
      </c>
      <c r="Q268" s="184" t="s">
        <v>1908</v>
      </c>
      <c r="R268" s="184" t="s">
        <v>910</v>
      </c>
      <c r="S268" s="184" t="s">
        <v>910</v>
      </c>
      <c r="T268" s="184" t="s">
        <v>910</v>
      </c>
    </row>
    <row r="269" spans="1:20" x14ac:dyDescent="0.25">
      <c r="A269" s="184" t="s">
        <v>1911</v>
      </c>
      <c r="B269" s="184">
        <v>5000087746</v>
      </c>
      <c r="C269" s="184" t="s">
        <v>1907</v>
      </c>
      <c r="D269" s="184" t="s">
        <v>1908</v>
      </c>
      <c r="E269" s="184" t="s">
        <v>906</v>
      </c>
      <c r="F269" s="184" t="s">
        <v>1831</v>
      </c>
      <c r="G269" s="184" t="s">
        <v>1832</v>
      </c>
      <c r="H269" s="184" t="s">
        <v>1912</v>
      </c>
      <c r="I269" s="184" t="s">
        <v>938</v>
      </c>
      <c r="J269" s="184" t="s">
        <v>910</v>
      </c>
      <c r="K269" s="184" t="s">
        <v>1913</v>
      </c>
      <c r="L269" s="184" t="s">
        <v>910</v>
      </c>
      <c r="M269" s="184" t="s">
        <v>1831</v>
      </c>
      <c r="N269" s="184" t="s">
        <v>910</v>
      </c>
      <c r="O269" s="184" t="s">
        <v>910</v>
      </c>
      <c r="P269" s="184" t="s">
        <v>910</v>
      </c>
      <c r="Q269" s="184" t="s">
        <v>1908</v>
      </c>
      <c r="R269" s="184" t="s">
        <v>910</v>
      </c>
      <c r="S269" s="184" t="s">
        <v>910</v>
      </c>
      <c r="T269" s="184" t="s">
        <v>910</v>
      </c>
    </row>
    <row r="270" spans="1:20" x14ac:dyDescent="0.25">
      <c r="A270" s="184" t="s">
        <v>1914</v>
      </c>
      <c r="B270" s="184">
        <v>5000087750</v>
      </c>
      <c r="C270" s="184" t="s">
        <v>1915</v>
      </c>
      <c r="D270" s="184" t="s">
        <v>1916</v>
      </c>
      <c r="E270" s="184" t="s">
        <v>906</v>
      </c>
      <c r="F270" s="184" t="s">
        <v>1050</v>
      </c>
      <c r="G270" s="184" t="s">
        <v>1051</v>
      </c>
      <c r="H270" s="184" t="s">
        <v>1917</v>
      </c>
      <c r="I270" s="184" t="s">
        <v>882</v>
      </c>
      <c r="J270" s="184" t="s">
        <v>910</v>
      </c>
      <c r="K270" s="184" t="s">
        <v>1918</v>
      </c>
      <c r="L270" s="184" t="s">
        <v>910</v>
      </c>
      <c r="M270" s="184" t="s">
        <v>1050</v>
      </c>
      <c r="N270" s="184" t="s">
        <v>910</v>
      </c>
      <c r="O270" s="184" t="s">
        <v>910</v>
      </c>
      <c r="P270" s="184" t="s">
        <v>910</v>
      </c>
      <c r="Q270" s="184" t="s">
        <v>1916</v>
      </c>
      <c r="R270" s="184" t="s">
        <v>910</v>
      </c>
      <c r="S270" s="184" t="s">
        <v>910</v>
      </c>
      <c r="T270" s="184" t="s">
        <v>910</v>
      </c>
    </row>
    <row r="271" spans="1:20" x14ac:dyDescent="0.25">
      <c r="A271" s="184" t="s">
        <v>1919</v>
      </c>
      <c r="B271" s="184">
        <v>5000087752</v>
      </c>
      <c r="C271" s="184" t="s">
        <v>1920</v>
      </c>
      <c r="D271" s="184" t="s">
        <v>1921</v>
      </c>
      <c r="E271" s="184" t="s">
        <v>906</v>
      </c>
      <c r="F271" s="184" t="s">
        <v>1050</v>
      </c>
      <c r="G271" s="184" t="s">
        <v>1051</v>
      </c>
      <c r="H271" s="184" t="s">
        <v>1922</v>
      </c>
      <c r="I271" s="184" t="s">
        <v>882</v>
      </c>
      <c r="J271" s="184" t="s">
        <v>910</v>
      </c>
      <c r="K271" s="184" t="s">
        <v>1923</v>
      </c>
      <c r="L271" s="184" t="s">
        <v>910</v>
      </c>
      <c r="M271" s="184" t="s">
        <v>1050</v>
      </c>
      <c r="N271" s="184" t="s">
        <v>910</v>
      </c>
      <c r="O271" s="184" t="s">
        <v>910</v>
      </c>
      <c r="P271" s="184" t="s">
        <v>910</v>
      </c>
      <c r="Q271" s="184" t="s">
        <v>1921</v>
      </c>
      <c r="R271" s="184" t="s">
        <v>910</v>
      </c>
      <c r="S271" s="184" t="s">
        <v>910</v>
      </c>
      <c r="T271" s="184" t="s">
        <v>910</v>
      </c>
    </row>
    <row r="272" spans="1:20" x14ac:dyDescent="0.25">
      <c r="A272" s="184" t="s">
        <v>1924</v>
      </c>
      <c r="B272" s="184">
        <v>5000087754</v>
      </c>
      <c r="C272" s="184" t="s">
        <v>1925</v>
      </c>
      <c r="D272" s="184" t="s">
        <v>1926</v>
      </c>
      <c r="E272" s="184" t="s">
        <v>906</v>
      </c>
      <c r="F272" s="184" t="s">
        <v>1050</v>
      </c>
      <c r="G272" s="184" t="s">
        <v>1051</v>
      </c>
      <c r="H272" s="184" t="s">
        <v>1927</v>
      </c>
      <c r="I272" s="184" t="s">
        <v>882</v>
      </c>
      <c r="J272" s="184" t="s">
        <v>910</v>
      </c>
      <c r="K272" s="184" t="s">
        <v>1928</v>
      </c>
      <c r="L272" s="184" t="s">
        <v>910</v>
      </c>
      <c r="M272" s="184" t="s">
        <v>1050</v>
      </c>
      <c r="N272" s="184" t="s">
        <v>910</v>
      </c>
      <c r="O272" s="184" t="s">
        <v>910</v>
      </c>
      <c r="P272" s="184" t="s">
        <v>910</v>
      </c>
      <c r="Q272" s="184" t="s">
        <v>1926</v>
      </c>
      <c r="R272" s="184" t="s">
        <v>910</v>
      </c>
      <c r="S272" s="184" t="s">
        <v>910</v>
      </c>
      <c r="T272" s="184" t="s">
        <v>910</v>
      </c>
    </row>
    <row r="273" spans="1:20" x14ac:dyDescent="0.25">
      <c r="A273" s="184" t="s">
        <v>1929</v>
      </c>
      <c r="B273" s="184">
        <v>5000087756</v>
      </c>
      <c r="C273" s="184" t="s">
        <v>1930</v>
      </c>
      <c r="D273" s="184" t="s">
        <v>1931</v>
      </c>
      <c r="E273" s="184" t="s">
        <v>906</v>
      </c>
      <c r="F273" s="184" t="s">
        <v>1361</v>
      </c>
      <c r="G273" s="184" t="s">
        <v>1362</v>
      </c>
      <c r="H273" s="184" t="s">
        <v>1932</v>
      </c>
      <c r="I273" s="184" t="s">
        <v>882</v>
      </c>
      <c r="J273" s="184" t="s">
        <v>910</v>
      </c>
      <c r="K273" s="184" t="s">
        <v>1933</v>
      </c>
      <c r="L273" s="184" t="s">
        <v>910</v>
      </c>
      <c r="M273" s="184" t="s">
        <v>1361</v>
      </c>
      <c r="N273" s="184" t="s">
        <v>910</v>
      </c>
      <c r="O273" s="184" t="s">
        <v>910</v>
      </c>
      <c r="P273" s="184" t="s">
        <v>910</v>
      </c>
      <c r="Q273" s="184" t="s">
        <v>1931</v>
      </c>
      <c r="R273" s="184" t="s">
        <v>910</v>
      </c>
      <c r="S273" s="184" t="s">
        <v>910</v>
      </c>
      <c r="T273" s="184" t="s">
        <v>910</v>
      </c>
    </row>
    <row r="274" spans="1:20" x14ac:dyDescent="0.25">
      <c r="A274" s="184" t="s">
        <v>1934</v>
      </c>
      <c r="B274" s="184">
        <v>5000087756</v>
      </c>
      <c r="C274" s="184" t="s">
        <v>1930</v>
      </c>
      <c r="D274" s="184" t="s">
        <v>1931</v>
      </c>
      <c r="E274" s="184" t="s">
        <v>906</v>
      </c>
      <c r="F274" s="184" t="s">
        <v>915</v>
      </c>
      <c r="G274" s="184" t="s">
        <v>916</v>
      </c>
      <c r="H274" s="184" t="s">
        <v>1935</v>
      </c>
      <c r="I274" s="184" t="s">
        <v>933</v>
      </c>
      <c r="J274" s="184" t="s">
        <v>910</v>
      </c>
      <c r="K274" s="184" t="s">
        <v>1936</v>
      </c>
      <c r="L274" s="184" t="s">
        <v>910</v>
      </c>
      <c r="M274" s="184" t="s">
        <v>915</v>
      </c>
      <c r="N274" s="184" t="s">
        <v>910</v>
      </c>
      <c r="O274" s="184" t="s">
        <v>910</v>
      </c>
      <c r="P274" s="184" t="s">
        <v>910</v>
      </c>
      <c r="Q274" s="184" t="s">
        <v>1931</v>
      </c>
      <c r="R274" s="184" t="s">
        <v>910</v>
      </c>
      <c r="S274" s="184" t="s">
        <v>910</v>
      </c>
      <c r="T274" s="184" t="s">
        <v>910</v>
      </c>
    </row>
    <row r="275" spans="1:20" x14ac:dyDescent="0.25">
      <c r="A275" s="184" t="s">
        <v>1937</v>
      </c>
      <c r="B275" s="184">
        <v>5000087756</v>
      </c>
      <c r="C275" s="184" t="s">
        <v>1930</v>
      </c>
      <c r="D275" s="184" t="s">
        <v>1931</v>
      </c>
      <c r="E275" s="184" t="s">
        <v>906</v>
      </c>
      <c r="F275" s="184" t="s">
        <v>915</v>
      </c>
      <c r="G275" s="184" t="s">
        <v>916</v>
      </c>
      <c r="H275" s="184" t="s">
        <v>1938</v>
      </c>
      <c r="I275" s="184" t="s">
        <v>929</v>
      </c>
      <c r="J275" s="184" t="s">
        <v>910</v>
      </c>
      <c r="K275" s="184" t="s">
        <v>1898</v>
      </c>
      <c r="L275" s="184" t="s">
        <v>910</v>
      </c>
      <c r="M275" s="184" t="s">
        <v>915</v>
      </c>
      <c r="N275" s="184" t="s">
        <v>910</v>
      </c>
      <c r="O275" s="184" t="s">
        <v>910</v>
      </c>
      <c r="P275" s="184" t="s">
        <v>910</v>
      </c>
      <c r="Q275" s="184" t="s">
        <v>1931</v>
      </c>
      <c r="R275" s="184" t="s">
        <v>910</v>
      </c>
      <c r="S275" s="184" t="s">
        <v>910</v>
      </c>
      <c r="T275" s="184" t="s">
        <v>910</v>
      </c>
    </row>
    <row r="276" spans="1:20" x14ac:dyDescent="0.25">
      <c r="A276" s="184" t="s">
        <v>1939</v>
      </c>
      <c r="B276" s="184">
        <v>5000087756</v>
      </c>
      <c r="C276" s="184" t="s">
        <v>1930</v>
      </c>
      <c r="D276" s="184" t="s">
        <v>1931</v>
      </c>
      <c r="E276" s="184" t="s">
        <v>906</v>
      </c>
      <c r="F276" s="184" t="s">
        <v>1940</v>
      </c>
      <c r="G276" s="184" t="s">
        <v>1941</v>
      </c>
      <c r="H276" s="184" t="s">
        <v>1942</v>
      </c>
      <c r="I276" s="184" t="s">
        <v>1036</v>
      </c>
      <c r="J276" s="184" t="s">
        <v>910</v>
      </c>
      <c r="K276" s="184" t="s">
        <v>1943</v>
      </c>
      <c r="L276" s="184" t="s">
        <v>910</v>
      </c>
      <c r="M276" s="184" t="s">
        <v>1940</v>
      </c>
      <c r="N276" s="184" t="s">
        <v>910</v>
      </c>
      <c r="O276" s="184" t="s">
        <v>910</v>
      </c>
      <c r="P276" s="184" t="s">
        <v>910</v>
      </c>
      <c r="Q276" s="184" t="s">
        <v>1931</v>
      </c>
      <c r="R276" s="184" t="s">
        <v>910</v>
      </c>
      <c r="S276" s="184" t="s">
        <v>910</v>
      </c>
      <c r="T276" s="184" t="s">
        <v>910</v>
      </c>
    </row>
    <row r="277" spans="1:20" x14ac:dyDescent="0.25">
      <c r="A277" s="184" t="s">
        <v>1944</v>
      </c>
      <c r="B277" s="184">
        <v>5000087756</v>
      </c>
      <c r="C277" s="184" t="s">
        <v>1930</v>
      </c>
      <c r="D277" s="184" t="s">
        <v>1931</v>
      </c>
      <c r="E277" s="184" t="s">
        <v>906</v>
      </c>
      <c r="F277" s="184" t="s">
        <v>1940</v>
      </c>
      <c r="G277" s="184" t="s">
        <v>1941</v>
      </c>
      <c r="H277" s="184" t="s">
        <v>1945</v>
      </c>
      <c r="I277" s="184" t="s">
        <v>938</v>
      </c>
      <c r="J277" s="184" t="s">
        <v>910</v>
      </c>
      <c r="K277" s="185" t="s">
        <v>910</v>
      </c>
      <c r="L277" s="184" t="s">
        <v>910</v>
      </c>
      <c r="M277" s="184" t="s">
        <v>910</v>
      </c>
      <c r="N277" s="184" t="s">
        <v>910</v>
      </c>
      <c r="O277" s="184" t="s">
        <v>910</v>
      </c>
      <c r="P277" s="184" t="s">
        <v>910</v>
      </c>
      <c r="Q277" s="184" t="s">
        <v>1931</v>
      </c>
      <c r="R277" s="184" t="s">
        <v>910</v>
      </c>
      <c r="S277" s="184" t="s">
        <v>910</v>
      </c>
      <c r="T277" s="184" t="s">
        <v>910</v>
      </c>
    </row>
    <row r="278" spans="1:20" x14ac:dyDescent="0.25">
      <c r="A278" s="184" t="s">
        <v>1946</v>
      </c>
      <c r="B278" s="184">
        <v>5000087756</v>
      </c>
      <c r="C278" s="184" t="s">
        <v>1930</v>
      </c>
      <c r="D278" s="184" t="s">
        <v>1931</v>
      </c>
      <c r="E278" s="184" t="s">
        <v>906</v>
      </c>
      <c r="F278" s="184" t="s">
        <v>1235</v>
      </c>
      <c r="G278" s="184" t="s">
        <v>1236</v>
      </c>
      <c r="H278" s="184" t="s">
        <v>1947</v>
      </c>
      <c r="I278" s="184" t="s">
        <v>923</v>
      </c>
      <c r="J278" s="184" t="s">
        <v>910</v>
      </c>
      <c r="K278" s="184" t="s">
        <v>1948</v>
      </c>
      <c r="L278" s="184" t="s">
        <v>910</v>
      </c>
      <c r="M278" s="184" t="s">
        <v>1235</v>
      </c>
      <c r="N278" s="184" t="s">
        <v>910</v>
      </c>
      <c r="O278" s="184" t="s">
        <v>910</v>
      </c>
      <c r="P278" s="184" t="s">
        <v>910</v>
      </c>
      <c r="Q278" s="184" t="s">
        <v>1931</v>
      </c>
      <c r="R278" s="184" t="s">
        <v>910</v>
      </c>
      <c r="S278" s="184" t="s">
        <v>910</v>
      </c>
      <c r="T278" s="184" t="s">
        <v>910</v>
      </c>
    </row>
    <row r="279" spans="1:20" x14ac:dyDescent="0.25">
      <c r="A279" s="184" t="s">
        <v>1949</v>
      </c>
      <c r="B279" s="184">
        <v>5000087763</v>
      </c>
      <c r="C279" s="184" t="s">
        <v>1950</v>
      </c>
      <c r="D279" s="184" t="s">
        <v>1951</v>
      </c>
      <c r="E279" s="184" t="s">
        <v>906</v>
      </c>
      <c r="F279" s="184" t="s">
        <v>1007</v>
      </c>
      <c r="G279" s="184" t="s">
        <v>1008</v>
      </c>
      <c r="H279" s="184" t="s">
        <v>1952</v>
      </c>
      <c r="I279" s="184" t="s">
        <v>882</v>
      </c>
      <c r="J279" s="184" t="s">
        <v>910</v>
      </c>
      <c r="K279" s="184" t="s">
        <v>1953</v>
      </c>
      <c r="L279" s="184" t="s">
        <v>910</v>
      </c>
      <c r="M279" s="184" t="s">
        <v>1007</v>
      </c>
      <c r="N279" s="184" t="s">
        <v>910</v>
      </c>
      <c r="O279" s="184" t="s">
        <v>910</v>
      </c>
      <c r="P279" s="184" t="s">
        <v>910</v>
      </c>
      <c r="Q279" s="184" t="s">
        <v>1951</v>
      </c>
      <c r="R279" s="184" t="s">
        <v>910</v>
      </c>
      <c r="S279" s="184" t="s">
        <v>910</v>
      </c>
      <c r="T279" s="184" t="s">
        <v>910</v>
      </c>
    </row>
    <row r="280" spans="1:20" x14ac:dyDescent="0.25">
      <c r="A280" s="184" t="s">
        <v>1954</v>
      </c>
      <c r="B280" s="184">
        <v>5000087763</v>
      </c>
      <c r="C280" s="184" t="s">
        <v>1950</v>
      </c>
      <c r="D280" s="184" t="s">
        <v>1951</v>
      </c>
      <c r="E280" s="184" t="s">
        <v>906</v>
      </c>
      <c r="F280" s="184" t="s">
        <v>915</v>
      </c>
      <c r="G280" s="184" t="s">
        <v>916</v>
      </c>
      <c r="H280" s="184" t="s">
        <v>1096</v>
      </c>
      <c r="I280" s="184" t="s">
        <v>929</v>
      </c>
      <c r="J280" s="184" t="s">
        <v>910</v>
      </c>
      <c r="K280" s="184" t="s">
        <v>1098</v>
      </c>
      <c r="L280" s="184" t="s">
        <v>910</v>
      </c>
      <c r="M280" s="184" t="s">
        <v>915</v>
      </c>
      <c r="N280" s="184" t="s">
        <v>910</v>
      </c>
      <c r="O280" s="184" t="s">
        <v>910</v>
      </c>
      <c r="P280" s="184" t="s">
        <v>910</v>
      </c>
      <c r="Q280" s="184" t="s">
        <v>1951</v>
      </c>
      <c r="R280" s="184" t="s">
        <v>910</v>
      </c>
      <c r="S280" s="184" t="s">
        <v>910</v>
      </c>
      <c r="T280" s="184" t="s">
        <v>910</v>
      </c>
    </row>
    <row r="281" spans="1:20" x14ac:dyDescent="0.25">
      <c r="A281" s="184" t="s">
        <v>1955</v>
      </c>
      <c r="B281" s="184">
        <v>5000087763</v>
      </c>
      <c r="C281" s="184" t="s">
        <v>1950</v>
      </c>
      <c r="D281" s="184" t="s">
        <v>1951</v>
      </c>
      <c r="E281" s="184" t="s">
        <v>906</v>
      </c>
      <c r="F281" s="184" t="s">
        <v>1956</v>
      </c>
      <c r="G281" s="184" t="s">
        <v>1957</v>
      </c>
      <c r="H281" s="184" t="s">
        <v>1958</v>
      </c>
      <c r="I281" s="184" t="s">
        <v>933</v>
      </c>
      <c r="J281" s="184" t="s">
        <v>910</v>
      </c>
      <c r="K281" s="184" t="s">
        <v>1959</v>
      </c>
      <c r="L281" s="184" t="s">
        <v>910</v>
      </c>
      <c r="M281" s="184" t="s">
        <v>1956</v>
      </c>
      <c r="N281" s="184" t="s">
        <v>910</v>
      </c>
      <c r="O281" s="184" t="s">
        <v>910</v>
      </c>
      <c r="P281" s="184" t="s">
        <v>910</v>
      </c>
      <c r="Q281" s="184" t="s">
        <v>1951</v>
      </c>
      <c r="R281" s="184" t="s">
        <v>910</v>
      </c>
      <c r="S281" s="184" t="s">
        <v>910</v>
      </c>
      <c r="T281" s="184" t="s">
        <v>910</v>
      </c>
    </row>
    <row r="282" spans="1:20" x14ac:dyDescent="0.25">
      <c r="A282" s="184" t="s">
        <v>1960</v>
      </c>
      <c r="B282" s="184">
        <v>5000087764</v>
      </c>
      <c r="C282" s="184" t="s">
        <v>1961</v>
      </c>
      <c r="D282" s="184" t="s">
        <v>1962</v>
      </c>
      <c r="E282" s="184" t="s">
        <v>906</v>
      </c>
      <c r="F282" s="184" t="s">
        <v>1963</v>
      </c>
      <c r="G282" s="184" t="s">
        <v>1964</v>
      </c>
      <c r="H282" s="184" t="s">
        <v>1965</v>
      </c>
      <c r="I282" s="184" t="s">
        <v>882</v>
      </c>
      <c r="J282" s="184" t="s">
        <v>910</v>
      </c>
      <c r="K282" s="184" t="s">
        <v>1966</v>
      </c>
      <c r="L282" s="184" t="s">
        <v>910</v>
      </c>
      <c r="M282" s="184" t="s">
        <v>1963</v>
      </c>
      <c r="N282" s="184" t="s">
        <v>910</v>
      </c>
      <c r="O282" s="184" t="s">
        <v>910</v>
      </c>
      <c r="P282" s="184" t="s">
        <v>910</v>
      </c>
      <c r="Q282" s="184" t="s">
        <v>1962</v>
      </c>
      <c r="R282" s="184" t="s">
        <v>910</v>
      </c>
      <c r="S282" s="184" t="s">
        <v>910</v>
      </c>
      <c r="T282" s="184" t="s">
        <v>910</v>
      </c>
    </row>
    <row r="283" spans="1:20" x14ac:dyDescent="0.25">
      <c r="A283" s="184" t="s">
        <v>1967</v>
      </c>
      <c r="B283" s="184">
        <v>5000087764</v>
      </c>
      <c r="C283" s="184" t="s">
        <v>1961</v>
      </c>
      <c r="D283" s="184" t="s">
        <v>1962</v>
      </c>
      <c r="E283" s="184" t="s">
        <v>906</v>
      </c>
      <c r="F283" s="184" t="s">
        <v>915</v>
      </c>
      <c r="G283" s="184" t="s">
        <v>916</v>
      </c>
      <c r="H283" s="184" t="s">
        <v>1096</v>
      </c>
      <c r="I283" s="184" t="s">
        <v>933</v>
      </c>
      <c r="J283" s="184" t="s">
        <v>910</v>
      </c>
      <c r="K283" s="184" t="s">
        <v>1098</v>
      </c>
      <c r="L283" s="184" t="s">
        <v>910</v>
      </c>
      <c r="M283" s="184" t="s">
        <v>915</v>
      </c>
      <c r="N283" s="184" t="s">
        <v>910</v>
      </c>
      <c r="O283" s="184" t="s">
        <v>910</v>
      </c>
      <c r="P283" s="184" t="s">
        <v>910</v>
      </c>
      <c r="Q283" s="184" t="s">
        <v>1962</v>
      </c>
      <c r="R283" s="184" t="s">
        <v>910</v>
      </c>
      <c r="S283" s="184" t="s">
        <v>910</v>
      </c>
      <c r="T283" s="184" t="s">
        <v>910</v>
      </c>
    </row>
    <row r="284" spans="1:20" x14ac:dyDescent="0.25">
      <c r="A284" s="184" t="s">
        <v>1968</v>
      </c>
      <c r="B284" s="184">
        <v>5000087765</v>
      </c>
      <c r="C284" s="184" t="s">
        <v>1969</v>
      </c>
      <c r="D284" s="184" t="s">
        <v>1970</v>
      </c>
      <c r="E284" s="184" t="s">
        <v>906</v>
      </c>
      <c r="F284" s="184" t="s">
        <v>1971</v>
      </c>
      <c r="G284" s="184" t="s">
        <v>1972</v>
      </c>
      <c r="H284" s="184" t="s">
        <v>1973</v>
      </c>
      <c r="I284" s="184" t="s">
        <v>882</v>
      </c>
      <c r="J284" s="184" t="s">
        <v>910</v>
      </c>
      <c r="K284" s="184" t="s">
        <v>1974</v>
      </c>
      <c r="L284" s="184" t="s">
        <v>910</v>
      </c>
      <c r="M284" s="184" t="s">
        <v>1971</v>
      </c>
      <c r="N284" s="184" t="s">
        <v>910</v>
      </c>
      <c r="O284" s="184" t="s">
        <v>910</v>
      </c>
      <c r="P284" s="184" t="s">
        <v>910</v>
      </c>
      <c r="Q284" s="184" t="s">
        <v>1970</v>
      </c>
      <c r="R284" s="184" t="s">
        <v>910</v>
      </c>
      <c r="S284" s="184" t="s">
        <v>910</v>
      </c>
      <c r="T284" s="184" t="s">
        <v>910</v>
      </c>
    </row>
    <row r="285" spans="1:20" x14ac:dyDescent="0.25">
      <c r="A285" s="184" t="s">
        <v>1975</v>
      </c>
      <c r="B285" s="184">
        <v>5000087765</v>
      </c>
      <c r="C285" s="184" t="s">
        <v>1969</v>
      </c>
      <c r="D285" s="184" t="s">
        <v>1970</v>
      </c>
      <c r="E285" s="184" t="s">
        <v>906</v>
      </c>
      <c r="F285" s="184" t="s">
        <v>1681</v>
      </c>
      <c r="G285" s="184" t="s">
        <v>1682</v>
      </c>
      <c r="H285" s="184" t="s">
        <v>1976</v>
      </c>
      <c r="I285" s="184" t="s">
        <v>933</v>
      </c>
      <c r="J285" s="184" t="s">
        <v>910</v>
      </c>
      <c r="K285" s="184" t="s">
        <v>1977</v>
      </c>
      <c r="L285" s="184" t="s">
        <v>910</v>
      </c>
      <c r="M285" s="184" t="s">
        <v>1681</v>
      </c>
      <c r="N285" s="184" t="s">
        <v>910</v>
      </c>
      <c r="O285" s="184" t="s">
        <v>910</v>
      </c>
      <c r="P285" s="184" t="s">
        <v>910</v>
      </c>
      <c r="Q285" s="184" t="s">
        <v>1970</v>
      </c>
      <c r="R285" s="184" t="s">
        <v>910</v>
      </c>
      <c r="S285" s="184" t="s">
        <v>910</v>
      </c>
      <c r="T285" s="184" t="s">
        <v>910</v>
      </c>
    </row>
    <row r="286" spans="1:20" x14ac:dyDescent="0.25">
      <c r="A286" s="184" t="s">
        <v>1978</v>
      </c>
      <c r="B286" s="184">
        <v>5000087765</v>
      </c>
      <c r="C286" s="184" t="s">
        <v>1969</v>
      </c>
      <c r="D286" s="184" t="s">
        <v>1970</v>
      </c>
      <c r="E286" s="184" t="s">
        <v>906</v>
      </c>
      <c r="F286" s="184" t="s">
        <v>1681</v>
      </c>
      <c r="G286" s="184" t="s">
        <v>1682</v>
      </c>
      <c r="H286" s="184" t="s">
        <v>1979</v>
      </c>
      <c r="I286" s="184" t="s">
        <v>929</v>
      </c>
      <c r="J286" s="184" t="s">
        <v>910</v>
      </c>
      <c r="K286" s="184" t="s">
        <v>1980</v>
      </c>
      <c r="L286" s="184" t="s">
        <v>910</v>
      </c>
      <c r="M286" s="184" t="s">
        <v>1681</v>
      </c>
      <c r="N286" s="184" t="s">
        <v>910</v>
      </c>
      <c r="O286" s="184" t="s">
        <v>910</v>
      </c>
      <c r="P286" s="184" t="s">
        <v>910</v>
      </c>
      <c r="Q286" s="184" t="s">
        <v>1970</v>
      </c>
      <c r="R286" s="184" t="s">
        <v>910</v>
      </c>
      <c r="S286" s="184" t="s">
        <v>910</v>
      </c>
      <c r="T286" s="184" t="s">
        <v>910</v>
      </c>
    </row>
    <row r="287" spans="1:20" x14ac:dyDescent="0.25">
      <c r="A287" s="184" t="s">
        <v>1981</v>
      </c>
      <c r="B287" s="184">
        <v>5000087765</v>
      </c>
      <c r="C287" s="184" t="s">
        <v>1969</v>
      </c>
      <c r="D287" s="184" t="s">
        <v>1970</v>
      </c>
      <c r="E287" s="184" t="s">
        <v>906</v>
      </c>
      <c r="F287" s="184" t="s">
        <v>1681</v>
      </c>
      <c r="G287" s="184" t="s">
        <v>1682</v>
      </c>
      <c r="H287" s="184" t="s">
        <v>1982</v>
      </c>
      <c r="I287" s="184" t="s">
        <v>1036</v>
      </c>
      <c r="J287" s="184" t="s">
        <v>910</v>
      </c>
      <c r="K287" s="184" t="s">
        <v>1983</v>
      </c>
      <c r="L287" s="184" t="s">
        <v>910</v>
      </c>
      <c r="M287" s="184" t="s">
        <v>1681</v>
      </c>
      <c r="N287" s="184" t="s">
        <v>910</v>
      </c>
      <c r="O287" s="184" t="s">
        <v>910</v>
      </c>
      <c r="P287" s="184" t="s">
        <v>910</v>
      </c>
      <c r="Q287" s="184" t="s">
        <v>1970</v>
      </c>
      <c r="R287" s="184" t="s">
        <v>910</v>
      </c>
      <c r="S287" s="184" t="s">
        <v>910</v>
      </c>
      <c r="T287" s="184" t="s">
        <v>910</v>
      </c>
    </row>
    <row r="288" spans="1:20" x14ac:dyDescent="0.25">
      <c r="A288" s="184" t="s">
        <v>1984</v>
      </c>
      <c r="B288" s="184">
        <v>5000087765</v>
      </c>
      <c r="C288" s="184" t="s">
        <v>1969</v>
      </c>
      <c r="D288" s="184" t="s">
        <v>1970</v>
      </c>
      <c r="E288" s="184" t="s">
        <v>906</v>
      </c>
      <c r="F288" s="184" t="s">
        <v>1971</v>
      </c>
      <c r="G288" s="184" t="s">
        <v>1972</v>
      </c>
      <c r="H288" s="184" t="s">
        <v>1985</v>
      </c>
      <c r="I288" s="184" t="s">
        <v>1040</v>
      </c>
      <c r="J288" s="184" t="s">
        <v>910</v>
      </c>
      <c r="K288" s="184" t="s">
        <v>1986</v>
      </c>
      <c r="L288" s="184" t="s">
        <v>910</v>
      </c>
      <c r="M288" s="184" t="s">
        <v>1971</v>
      </c>
      <c r="N288" s="184" t="s">
        <v>910</v>
      </c>
      <c r="O288" s="184" t="s">
        <v>910</v>
      </c>
      <c r="P288" s="184" t="s">
        <v>910</v>
      </c>
      <c r="Q288" s="184" t="s">
        <v>1970</v>
      </c>
      <c r="R288" s="184" t="s">
        <v>910</v>
      </c>
      <c r="S288" s="184" t="s">
        <v>910</v>
      </c>
      <c r="T288" s="184" t="s">
        <v>910</v>
      </c>
    </row>
    <row r="289" spans="1:20" x14ac:dyDescent="0.25">
      <c r="A289" s="184" t="s">
        <v>1987</v>
      </c>
      <c r="B289" s="184">
        <v>5000087767</v>
      </c>
      <c r="C289" s="184" t="s">
        <v>1988</v>
      </c>
      <c r="D289" s="184" t="s">
        <v>1989</v>
      </c>
      <c r="E289" s="184" t="s">
        <v>906</v>
      </c>
      <c r="F289" s="184" t="s">
        <v>1963</v>
      </c>
      <c r="G289" s="184" t="s">
        <v>1964</v>
      </c>
      <c r="H289" s="184" t="s">
        <v>1990</v>
      </c>
      <c r="I289" s="184" t="s">
        <v>882</v>
      </c>
      <c r="J289" s="184" t="s">
        <v>910</v>
      </c>
      <c r="K289" s="184" t="s">
        <v>1991</v>
      </c>
      <c r="L289" s="184" t="s">
        <v>910</v>
      </c>
      <c r="M289" s="184" t="s">
        <v>1963</v>
      </c>
      <c r="N289" s="184" t="s">
        <v>910</v>
      </c>
      <c r="O289" s="184" t="s">
        <v>910</v>
      </c>
      <c r="P289" s="184" t="s">
        <v>910</v>
      </c>
      <c r="Q289" s="184" t="s">
        <v>1989</v>
      </c>
      <c r="R289" s="184" t="s">
        <v>910</v>
      </c>
      <c r="S289" s="184" t="s">
        <v>910</v>
      </c>
      <c r="T289" s="184" t="s">
        <v>910</v>
      </c>
    </row>
    <row r="290" spans="1:20" x14ac:dyDescent="0.25">
      <c r="A290" s="184" t="s">
        <v>1992</v>
      </c>
      <c r="B290" s="184">
        <v>5000087767</v>
      </c>
      <c r="C290" s="184" t="s">
        <v>1988</v>
      </c>
      <c r="D290" s="184" t="s">
        <v>1989</v>
      </c>
      <c r="E290" s="184" t="s">
        <v>906</v>
      </c>
      <c r="F290" s="184" t="s">
        <v>915</v>
      </c>
      <c r="G290" s="184" t="s">
        <v>916</v>
      </c>
      <c r="H290" s="184" t="s">
        <v>1096</v>
      </c>
      <c r="I290" s="184" t="s">
        <v>933</v>
      </c>
      <c r="J290" s="184" t="s">
        <v>910</v>
      </c>
      <c r="K290" s="184" t="s">
        <v>1098</v>
      </c>
      <c r="L290" s="184" t="s">
        <v>910</v>
      </c>
      <c r="M290" s="184" t="s">
        <v>915</v>
      </c>
      <c r="N290" s="184" t="s">
        <v>910</v>
      </c>
      <c r="O290" s="184" t="s">
        <v>910</v>
      </c>
      <c r="P290" s="184" t="s">
        <v>910</v>
      </c>
      <c r="Q290" s="184" t="s">
        <v>1989</v>
      </c>
      <c r="R290" s="184" t="s">
        <v>910</v>
      </c>
      <c r="S290" s="184" t="s">
        <v>910</v>
      </c>
      <c r="T290" s="184" t="s">
        <v>910</v>
      </c>
    </row>
    <row r="291" spans="1:20" x14ac:dyDescent="0.25">
      <c r="A291" s="184" t="s">
        <v>1993</v>
      </c>
      <c r="B291" s="184">
        <v>5000087767</v>
      </c>
      <c r="C291" s="184" t="s">
        <v>1988</v>
      </c>
      <c r="D291" s="184" t="s">
        <v>1989</v>
      </c>
      <c r="E291" s="184" t="s">
        <v>906</v>
      </c>
      <c r="F291" s="184" t="s">
        <v>1963</v>
      </c>
      <c r="G291" s="184" t="s">
        <v>1964</v>
      </c>
      <c r="H291" s="184" t="s">
        <v>1994</v>
      </c>
      <c r="I291" s="184" t="s">
        <v>929</v>
      </c>
      <c r="J291" s="184" t="s">
        <v>910</v>
      </c>
      <c r="K291" s="184" t="s">
        <v>1995</v>
      </c>
      <c r="L291" s="184" t="s">
        <v>910</v>
      </c>
      <c r="M291" s="184" t="s">
        <v>1963</v>
      </c>
      <c r="N291" s="184" t="s">
        <v>910</v>
      </c>
      <c r="O291" s="184" t="s">
        <v>910</v>
      </c>
      <c r="P291" s="184" t="s">
        <v>910</v>
      </c>
      <c r="Q291" s="184" t="s">
        <v>1989</v>
      </c>
      <c r="R291" s="184" t="s">
        <v>910</v>
      </c>
      <c r="S291" s="184" t="s">
        <v>910</v>
      </c>
      <c r="T291" s="184" t="s">
        <v>910</v>
      </c>
    </row>
    <row r="292" spans="1:20" x14ac:dyDescent="0.25">
      <c r="A292" s="184" t="s">
        <v>1996</v>
      </c>
      <c r="B292" s="184">
        <v>5000087768</v>
      </c>
      <c r="C292" s="184" t="s">
        <v>1997</v>
      </c>
      <c r="D292" s="184" t="s">
        <v>1998</v>
      </c>
      <c r="E292" s="184" t="s">
        <v>906</v>
      </c>
      <c r="F292" s="184" t="s">
        <v>1963</v>
      </c>
      <c r="G292" s="184" t="s">
        <v>1964</v>
      </c>
      <c r="H292" s="184" t="s">
        <v>1999</v>
      </c>
      <c r="I292" s="184" t="s">
        <v>882</v>
      </c>
      <c r="J292" s="184" t="s">
        <v>910</v>
      </c>
      <c r="K292" s="184" t="s">
        <v>2000</v>
      </c>
      <c r="L292" s="184" t="s">
        <v>910</v>
      </c>
      <c r="M292" s="184" t="s">
        <v>1963</v>
      </c>
      <c r="N292" s="184" t="s">
        <v>910</v>
      </c>
      <c r="O292" s="184" t="s">
        <v>910</v>
      </c>
      <c r="P292" s="184" t="s">
        <v>910</v>
      </c>
      <c r="Q292" s="184" t="s">
        <v>1998</v>
      </c>
      <c r="R292" s="184" t="s">
        <v>910</v>
      </c>
      <c r="S292" s="184" t="s">
        <v>910</v>
      </c>
      <c r="T292" s="184" t="s">
        <v>910</v>
      </c>
    </row>
    <row r="293" spans="1:20" x14ac:dyDescent="0.25">
      <c r="A293" s="184" t="s">
        <v>2001</v>
      </c>
      <c r="B293" s="184">
        <v>5000087768</v>
      </c>
      <c r="C293" s="184" t="s">
        <v>1997</v>
      </c>
      <c r="D293" s="184" t="s">
        <v>1998</v>
      </c>
      <c r="E293" s="184" t="s">
        <v>906</v>
      </c>
      <c r="F293" s="184" t="s">
        <v>915</v>
      </c>
      <c r="G293" s="184" t="s">
        <v>916</v>
      </c>
      <c r="H293" s="184" t="s">
        <v>1096</v>
      </c>
      <c r="I293" s="184" t="s">
        <v>933</v>
      </c>
      <c r="J293" s="184" t="s">
        <v>910</v>
      </c>
      <c r="K293" s="184" t="s">
        <v>1098</v>
      </c>
      <c r="L293" s="184" t="s">
        <v>910</v>
      </c>
      <c r="M293" s="184" t="s">
        <v>915</v>
      </c>
      <c r="N293" s="184" t="s">
        <v>910</v>
      </c>
      <c r="O293" s="184" t="s">
        <v>910</v>
      </c>
      <c r="P293" s="184" t="s">
        <v>910</v>
      </c>
      <c r="Q293" s="184" t="s">
        <v>1998</v>
      </c>
      <c r="R293" s="184" t="s">
        <v>910</v>
      </c>
      <c r="S293" s="184" t="s">
        <v>910</v>
      </c>
      <c r="T293" s="184" t="s">
        <v>910</v>
      </c>
    </row>
    <row r="294" spans="1:20" x14ac:dyDescent="0.25">
      <c r="A294" s="184" t="s">
        <v>2002</v>
      </c>
      <c r="B294" s="184">
        <v>5000087771</v>
      </c>
      <c r="C294" s="184" t="s">
        <v>2003</v>
      </c>
      <c r="D294" s="184" t="s">
        <v>2004</v>
      </c>
      <c r="E294" s="184" t="s">
        <v>906</v>
      </c>
      <c r="F294" s="184" t="s">
        <v>1018</v>
      </c>
      <c r="G294" s="184" t="s">
        <v>1019</v>
      </c>
      <c r="H294" s="184" t="s">
        <v>2005</v>
      </c>
      <c r="I294" s="184" t="s">
        <v>882</v>
      </c>
      <c r="J294" s="184" t="s">
        <v>910</v>
      </c>
      <c r="K294" s="184" t="s">
        <v>2006</v>
      </c>
      <c r="L294" s="184" t="s">
        <v>910</v>
      </c>
      <c r="M294" s="184" t="s">
        <v>1018</v>
      </c>
      <c r="N294" s="184" t="s">
        <v>910</v>
      </c>
      <c r="O294" s="184" t="s">
        <v>910</v>
      </c>
      <c r="P294" s="184" t="s">
        <v>910</v>
      </c>
      <c r="Q294" s="184" t="s">
        <v>2004</v>
      </c>
      <c r="R294" s="184" t="s">
        <v>910</v>
      </c>
      <c r="S294" s="184" t="s">
        <v>910</v>
      </c>
      <c r="T294" s="184" t="s">
        <v>910</v>
      </c>
    </row>
    <row r="295" spans="1:20" x14ac:dyDescent="0.25">
      <c r="A295" s="184" t="s">
        <v>2007</v>
      </c>
      <c r="B295" s="184">
        <v>5000087775</v>
      </c>
      <c r="C295" s="184" t="s">
        <v>2008</v>
      </c>
      <c r="D295" s="184" t="s">
        <v>2009</v>
      </c>
      <c r="E295" s="184" t="s">
        <v>906</v>
      </c>
      <c r="F295" s="184" t="s">
        <v>1018</v>
      </c>
      <c r="G295" s="184" t="s">
        <v>1019</v>
      </c>
      <c r="H295" s="184" t="s">
        <v>2010</v>
      </c>
      <c r="I295" s="184" t="s">
        <v>882</v>
      </c>
      <c r="J295" s="184" t="s">
        <v>910</v>
      </c>
      <c r="K295" s="184" t="s">
        <v>2011</v>
      </c>
      <c r="L295" s="184" t="s">
        <v>910</v>
      </c>
      <c r="M295" s="184" t="s">
        <v>1018</v>
      </c>
      <c r="N295" s="184" t="s">
        <v>910</v>
      </c>
      <c r="O295" s="184" t="s">
        <v>910</v>
      </c>
      <c r="P295" s="184" t="s">
        <v>910</v>
      </c>
      <c r="Q295" s="184" t="s">
        <v>2009</v>
      </c>
      <c r="R295" s="184" t="s">
        <v>910</v>
      </c>
      <c r="S295" s="184" t="s">
        <v>910</v>
      </c>
      <c r="T295" s="184" t="s">
        <v>910</v>
      </c>
    </row>
    <row r="296" spans="1:20" x14ac:dyDescent="0.25">
      <c r="A296" s="184" t="s">
        <v>2012</v>
      </c>
      <c r="B296" s="184">
        <v>5000087775</v>
      </c>
      <c r="C296" s="184" t="s">
        <v>2008</v>
      </c>
      <c r="D296" s="184" t="s">
        <v>2009</v>
      </c>
      <c r="E296" s="184" t="s">
        <v>906</v>
      </c>
      <c r="F296" s="184" t="s">
        <v>1074</v>
      </c>
      <c r="G296" s="184" t="s">
        <v>1075</v>
      </c>
      <c r="H296" s="184" t="s">
        <v>2013</v>
      </c>
      <c r="I296" s="184" t="s">
        <v>933</v>
      </c>
      <c r="J296" s="184" t="s">
        <v>910</v>
      </c>
      <c r="K296" s="184" t="s">
        <v>2014</v>
      </c>
      <c r="L296" s="184" t="s">
        <v>910</v>
      </c>
      <c r="M296" s="184" t="s">
        <v>1074</v>
      </c>
      <c r="N296" s="184" t="s">
        <v>910</v>
      </c>
      <c r="O296" s="184" t="s">
        <v>910</v>
      </c>
      <c r="P296" s="184" t="s">
        <v>910</v>
      </c>
      <c r="Q296" s="184" t="s">
        <v>2009</v>
      </c>
      <c r="R296" s="184" t="s">
        <v>910</v>
      </c>
      <c r="S296" s="184" t="s">
        <v>910</v>
      </c>
      <c r="T296" s="184" t="s">
        <v>910</v>
      </c>
    </row>
    <row r="297" spans="1:20" x14ac:dyDescent="0.25">
      <c r="A297" s="184" t="s">
        <v>2015</v>
      </c>
      <c r="B297" s="184">
        <v>5000087777</v>
      </c>
      <c r="C297" s="184" t="s">
        <v>2016</v>
      </c>
      <c r="D297" s="184" t="s">
        <v>2017</v>
      </c>
      <c r="E297" s="184" t="s">
        <v>906</v>
      </c>
      <c r="F297" s="184" t="s">
        <v>1018</v>
      </c>
      <c r="G297" s="184" t="s">
        <v>1019</v>
      </c>
      <c r="H297" s="184" t="s">
        <v>2018</v>
      </c>
      <c r="I297" s="184" t="s">
        <v>882</v>
      </c>
      <c r="J297" s="184" t="s">
        <v>910</v>
      </c>
      <c r="K297" s="184" t="s">
        <v>2019</v>
      </c>
      <c r="L297" s="184" t="s">
        <v>910</v>
      </c>
      <c r="M297" s="184" t="s">
        <v>1018</v>
      </c>
      <c r="N297" s="184" t="s">
        <v>910</v>
      </c>
      <c r="O297" s="184" t="s">
        <v>910</v>
      </c>
      <c r="P297" s="184" t="s">
        <v>910</v>
      </c>
      <c r="Q297" s="184" t="s">
        <v>2017</v>
      </c>
      <c r="R297" s="184" t="s">
        <v>910</v>
      </c>
      <c r="S297" s="184" t="s">
        <v>910</v>
      </c>
      <c r="T297" s="184" t="s">
        <v>910</v>
      </c>
    </row>
    <row r="298" spans="1:20" x14ac:dyDescent="0.25">
      <c r="A298" s="184" t="s">
        <v>2020</v>
      </c>
      <c r="B298" s="184">
        <v>5000087778</v>
      </c>
      <c r="C298" s="184" t="s">
        <v>2021</v>
      </c>
      <c r="D298" s="184" t="s">
        <v>2022</v>
      </c>
      <c r="E298" s="184" t="s">
        <v>906</v>
      </c>
      <c r="F298" s="184" t="s">
        <v>1018</v>
      </c>
      <c r="G298" s="184" t="s">
        <v>1019</v>
      </c>
      <c r="H298" s="184" t="s">
        <v>2023</v>
      </c>
      <c r="I298" s="184" t="s">
        <v>882</v>
      </c>
      <c r="J298" s="184" t="s">
        <v>910</v>
      </c>
      <c r="K298" s="184" t="s">
        <v>2024</v>
      </c>
      <c r="L298" s="184" t="s">
        <v>910</v>
      </c>
      <c r="M298" s="184" t="s">
        <v>1018</v>
      </c>
      <c r="N298" s="184" t="s">
        <v>910</v>
      </c>
      <c r="O298" s="184" t="s">
        <v>910</v>
      </c>
      <c r="P298" s="184" t="s">
        <v>910</v>
      </c>
      <c r="Q298" s="184" t="s">
        <v>2022</v>
      </c>
      <c r="R298" s="184" t="s">
        <v>910</v>
      </c>
      <c r="S298" s="184" t="s">
        <v>910</v>
      </c>
      <c r="T298" s="184" t="s">
        <v>910</v>
      </c>
    </row>
    <row r="299" spans="1:20" x14ac:dyDescent="0.25">
      <c r="A299" s="184" t="s">
        <v>2025</v>
      </c>
      <c r="B299" s="184">
        <v>5000087778</v>
      </c>
      <c r="C299" s="184" t="s">
        <v>2021</v>
      </c>
      <c r="D299" s="184" t="s">
        <v>2022</v>
      </c>
      <c r="E299" s="184" t="s">
        <v>906</v>
      </c>
      <c r="F299" s="184" t="s">
        <v>1018</v>
      </c>
      <c r="G299" s="184" t="s">
        <v>1019</v>
      </c>
      <c r="H299" s="184" t="s">
        <v>2026</v>
      </c>
      <c r="I299" s="184" t="s">
        <v>933</v>
      </c>
      <c r="J299" s="184" t="s">
        <v>910</v>
      </c>
      <c r="K299" s="184" t="s">
        <v>2027</v>
      </c>
      <c r="L299" s="184" t="s">
        <v>910</v>
      </c>
      <c r="M299" s="184" t="s">
        <v>1018</v>
      </c>
      <c r="N299" s="184" t="s">
        <v>910</v>
      </c>
      <c r="O299" s="184" t="s">
        <v>910</v>
      </c>
      <c r="P299" s="184" t="s">
        <v>910</v>
      </c>
      <c r="Q299" s="184" t="s">
        <v>2022</v>
      </c>
      <c r="R299" s="184" t="s">
        <v>910</v>
      </c>
      <c r="S299" s="184" t="s">
        <v>910</v>
      </c>
      <c r="T299" s="184" t="s">
        <v>910</v>
      </c>
    </row>
    <row r="300" spans="1:20" x14ac:dyDescent="0.25">
      <c r="A300" s="184" t="s">
        <v>2028</v>
      </c>
      <c r="B300" s="184">
        <v>5000087779</v>
      </c>
      <c r="C300" s="184" t="s">
        <v>2029</v>
      </c>
      <c r="D300" s="184" t="s">
        <v>2030</v>
      </c>
      <c r="E300" s="184" t="s">
        <v>906</v>
      </c>
      <c r="F300" s="184" t="s">
        <v>1007</v>
      </c>
      <c r="G300" s="184" t="s">
        <v>1008</v>
      </c>
      <c r="H300" s="184" t="s">
        <v>2031</v>
      </c>
      <c r="I300" s="184" t="s">
        <v>882</v>
      </c>
      <c r="J300" s="184" t="s">
        <v>910</v>
      </c>
      <c r="K300" s="184" t="s">
        <v>2032</v>
      </c>
      <c r="L300" s="184" t="s">
        <v>910</v>
      </c>
      <c r="M300" s="184" t="s">
        <v>1007</v>
      </c>
      <c r="N300" s="184" t="s">
        <v>910</v>
      </c>
      <c r="O300" s="184" t="s">
        <v>910</v>
      </c>
      <c r="P300" s="184" t="s">
        <v>910</v>
      </c>
      <c r="Q300" s="184" t="s">
        <v>2030</v>
      </c>
      <c r="R300" s="184" t="s">
        <v>910</v>
      </c>
      <c r="S300" s="184" t="s">
        <v>910</v>
      </c>
      <c r="T300" s="184" t="s">
        <v>910</v>
      </c>
    </row>
    <row r="301" spans="1:20" x14ac:dyDescent="0.25">
      <c r="A301" s="184" t="s">
        <v>2033</v>
      </c>
      <c r="B301" s="184">
        <v>5000087779</v>
      </c>
      <c r="C301" s="184" t="s">
        <v>2029</v>
      </c>
      <c r="D301" s="184" t="s">
        <v>2030</v>
      </c>
      <c r="E301" s="184" t="s">
        <v>906</v>
      </c>
      <c r="F301" s="184" t="s">
        <v>2034</v>
      </c>
      <c r="G301" s="184" t="s">
        <v>2035</v>
      </c>
      <c r="H301" s="184" t="s">
        <v>2036</v>
      </c>
      <c r="I301" s="184" t="s">
        <v>933</v>
      </c>
      <c r="J301" s="184" t="s">
        <v>910</v>
      </c>
      <c r="K301" s="184" t="s">
        <v>2037</v>
      </c>
      <c r="L301" s="184" t="s">
        <v>910</v>
      </c>
      <c r="M301" s="184" t="s">
        <v>2034</v>
      </c>
      <c r="N301" s="184" t="s">
        <v>910</v>
      </c>
      <c r="O301" s="184" t="s">
        <v>910</v>
      </c>
      <c r="P301" s="184" t="s">
        <v>910</v>
      </c>
      <c r="Q301" s="184" t="s">
        <v>2030</v>
      </c>
      <c r="R301" s="184" t="s">
        <v>910</v>
      </c>
      <c r="S301" s="184" t="s">
        <v>910</v>
      </c>
      <c r="T301" s="184" t="s">
        <v>910</v>
      </c>
    </row>
    <row r="302" spans="1:20" x14ac:dyDescent="0.25">
      <c r="A302" s="184" t="s">
        <v>2038</v>
      </c>
      <c r="B302" s="184">
        <v>5000087780</v>
      </c>
      <c r="C302" s="184" t="s">
        <v>2039</v>
      </c>
      <c r="D302" s="184" t="s">
        <v>2040</v>
      </c>
      <c r="E302" s="184" t="s">
        <v>906</v>
      </c>
      <c r="F302" s="184" t="s">
        <v>2041</v>
      </c>
      <c r="G302" s="184" t="s">
        <v>2042</v>
      </c>
      <c r="H302" s="184" t="s">
        <v>2043</v>
      </c>
      <c r="I302" s="184" t="s">
        <v>882</v>
      </c>
      <c r="J302" s="184" t="s">
        <v>910</v>
      </c>
      <c r="K302" s="184" t="s">
        <v>2044</v>
      </c>
      <c r="L302" s="184" t="s">
        <v>910</v>
      </c>
      <c r="M302" s="184" t="s">
        <v>2041</v>
      </c>
      <c r="N302" s="184" t="s">
        <v>910</v>
      </c>
      <c r="O302" s="184" t="s">
        <v>910</v>
      </c>
      <c r="P302" s="184" t="s">
        <v>910</v>
      </c>
      <c r="Q302" s="184" t="s">
        <v>2040</v>
      </c>
      <c r="R302" s="184" t="s">
        <v>910</v>
      </c>
      <c r="S302" s="184" t="s">
        <v>910</v>
      </c>
      <c r="T302" s="184" t="s">
        <v>910</v>
      </c>
    </row>
    <row r="303" spans="1:20" x14ac:dyDescent="0.25">
      <c r="A303" s="184" t="s">
        <v>2045</v>
      </c>
      <c r="B303" s="184">
        <v>5000087782</v>
      </c>
      <c r="C303" s="184" t="s">
        <v>2046</v>
      </c>
      <c r="D303" s="184" t="s">
        <v>2047</v>
      </c>
      <c r="E303" s="184" t="s">
        <v>906</v>
      </c>
      <c r="F303" s="184" t="s">
        <v>2041</v>
      </c>
      <c r="G303" s="184" t="s">
        <v>2042</v>
      </c>
      <c r="H303" s="184" t="s">
        <v>2048</v>
      </c>
      <c r="I303" s="184" t="s">
        <v>882</v>
      </c>
      <c r="J303" s="184" t="s">
        <v>910</v>
      </c>
      <c r="K303" s="184" t="s">
        <v>2049</v>
      </c>
      <c r="L303" s="184" t="s">
        <v>910</v>
      </c>
      <c r="M303" s="184" t="s">
        <v>2041</v>
      </c>
      <c r="N303" s="184" t="s">
        <v>910</v>
      </c>
      <c r="O303" s="184" t="s">
        <v>910</v>
      </c>
      <c r="P303" s="184" t="s">
        <v>910</v>
      </c>
      <c r="Q303" s="184" t="s">
        <v>2047</v>
      </c>
      <c r="R303" s="184" t="s">
        <v>910</v>
      </c>
      <c r="S303" s="184" t="s">
        <v>910</v>
      </c>
      <c r="T303" s="184" t="s">
        <v>910</v>
      </c>
    </row>
    <row r="304" spans="1:20" x14ac:dyDescent="0.25">
      <c r="A304" s="184" t="s">
        <v>2050</v>
      </c>
      <c r="B304" s="184">
        <v>5000087782</v>
      </c>
      <c r="C304" s="184" t="s">
        <v>2046</v>
      </c>
      <c r="D304" s="184" t="s">
        <v>2047</v>
      </c>
      <c r="E304" s="184" t="s">
        <v>906</v>
      </c>
      <c r="F304" s="184" t="s">
        <v>915</v>
      </c>
      <c r="G304" s="184" t="s">
        <v>916</v>
      </c>
      <c r="H304" s="184" t="s">
        <v>1096</v>
      </c>
      <c r="I304" s="184" t="s">
        <v>929</v>
      </c>
      <c r="J304" s="184" t="s">
        <v>910</v>
      </c>
      <c r="K304" s="184" t="s">
        <v>1098</v>
      </c>
      <c r="L304" s="184" t="s">
        <v>910</v>
      </c>
      <c r="M304" s="184" t="s">
        <v>915</v>
      </c>
      <c r="N304" s="184" t="s">
        <v>910</v>
      </c>
      <c r="O304" s="184" t="s">
        <v>910</v>
      </c>
      <c r="P304" s="184" t="s">
        <v>910</v>
      </c>
      <c r="Q304" s="184" t="s">
        <v>2047</v>
      </c>
      <c r="R304" s="184" t="s">
        <v>910</v>
      </c>
      <c r="S304" s="184" t="s">
        <v>910</v>
      </c>
      <c r="T304" s="184" t="s">
        <v>910</v>
      </c>
    </row>
    <row r="305" spans="1:20" x14ac:dyDescent="0.25">
      <c r="A305" s="184" t="s">
        <v>2051</v>
      </c>
      <c r="B305" s="184">
        <v>5000087782</v>
      </c>
      <c r="C305" s="184" t="s">
        <v>2046</v>
      </c>
      <c r="D305" s="184" t="s">
        <v>2047</v>
      </c>
      <c r="E305" s="184" t="s">
        <v>906</v>
      </c>
      <c r="F305" s="184" t="s">
        <v>2041</v>
      </c>
      <c r="G305" s="184" t="s">
        <v>2042</v>
      </c>
      <c r="H305" s="184" t="s">
        <v>2052</v>
      </c>
      <c r="I305" s="184" t="s">
        <v>933</v>
      </c>
      <c r="J305" s="184" t="s">
        <v>910</v>
      </c>
      <c r="K305" s="184" t="s">
        <v>2053</v>
      </c>
      <c r="L305" s="184" t="s">
        <v>910</v>
      </c>
      <c r="M305" s="184" t="s">
        <v>2041</v>
      </c>
      <c r="N305" s="184" t="s">
        <v>910</v>
      </c>
      <c r="O305" s="184" t="s">
        <v>910</v>
      </c>
      <c r="P305" s="184" t="s">
        <v>910</v>
      </c>
      <c r="Q305" s="184" t="s">
        <v>2047</v>
      </c>
      <c r="R305" s="184" t="s">
        <v>910</v>
      </c>
      <c r="S305" s="184" t="s">
        <v>910</v>
      </c>
      <c r="T305" s="184" t="s">
        <v>910</v>
      </c>
    </row>
    <row r="306" spans="1:20" x14ac:dyDescent="0.25">
      <c r="A306" s="184" t="s">
        <v>2054</v>
      </c>
      <c r="B306" s="184">
        <v>5000087783</v>
      </c>
      <c r="C306" s="184" t="s">
        <v>2055</v>
      </c>
      <c r="D306" s="184" t="s">
        <v>2056</v>
      </c>
      <c r="E306" s="184" t="s">
        <v>906</v>
      </c>
      <c r="F306" s="184" t="s">
        <v>1007</v>
      </c>
      <c r="G306" s="184" t="s">
        <v>1008</v>
      </c>
      <c r="H306" s="184" t="s">
        <v>2057</v>
      </c>
      <c r="I306" s="184" t="s">
        <v>882</v>
      </c>
      <c r="J306" s="184" t="s">
        <v>910</v>
      </c>
      <c r="K306" s="184" t="s">
        <v>2058</v>
      </c>
      <c r="L306" s="184" t="s">
        <v>910</v>
      </c>
      <c r="M306" s="184" t="s">
        <v>1007</v>
      </c>
      <c r="N306" s="184" t="s">
        <v>910</v>
      </c>
      <c r="O306" s="184" t="s">
        <v>910</v>
      </c>
      <c r="P306" s="184" t="s">
        <v>910</v>
      </c>
      <c r="Q306" s="184" t="s">
        <v>2056</v>
      </c>
      <c r="R306" s="184" t="s">
        <v>910</v>
      </c>
      <c r="S306" s="184" t="s">
        <v>910</v>
      </c>
      <c r="T306" s="184" t="s">
        <v>910</v>
      </c>
    </row>
    <row r="307" spans="1:20" x14ac:dyDescent="0.25">
      <c r="A307" s="184" t="s">
        <v>2059</v>
      </c>
      <c r="B307" s="184">
        <v>5000087783</v>
      </c>
      <c r="C307" s="184" t="s">
        <v>2055</v>
      </c>
      <c r="D307" s="184" t="s">
        <v>2056</v>
      </c>
      <c r="E307" s="184" t="s">
        <v>906</v>
      </c>
      <c r="F307" s="184" t="s">
        <v>1007</v>
      </c>
      <c r="G307" s="184" t="s">
        <v>1008</v>
      </c>
      <c r="H307" s="184" t="s">
        <v>2060</v>
      </c>
      <c r="I307" s="184" t="s">
        <v>933</v>
      </c>
      <c r="J307" s="184" t="s">
        <v>910</v>
      </c>
      <c r="K307" s="184" t="s">
        <v>2061</v>
      </c>
      <c r="L307" s="184" t="s">
        <v>910</v>
      </c>
      <c r="M307" s="184" t="s">
        <v>1007</v>
      </c>
      <c r="N307" s="184" t="s">
        <v>910</v>
      </c>
      <c r="O307" s="184" t="s">
        <v>910</v>
      </c>
      <c r="P307" s="184" t="s">
        <v>910</v>
      </c>
      <c r="Q307" s="184" t="s">
        <v>2056</v>
      </c>
      <c r="R307" s="184" t="s">
        <v>910</v>
      </c>
      <c r="S307" s="184" t="s">
        <v>910</v>
      </c>
      <c r="T307" s="184" t="s">
        <v>910</v>
      </c>
    </row>
    <row r="308" spans="1:20" x14ac:dyDescent="0.25">
      <c r="A308" s="184" t="s">
        <v>2062</v>
      </c>
      <c r="B308" s="184">
        <v>5000087783</v>
      </c>
      <c r="C308" s="184" t="s">
        <v>2055</v>
      </c>
      <c r="D308" s="184" t="s">
        <v>2056</v>
      </c>
      <c r="E308" s="184" t="s">
        <v>906</v>
      </c>
      <c r="F308" s="184" t="s">
        <v>1007</v>
      </c>
      <c r="G308" s="184" t="s">
        <v>1008</v>
      </c>
      <c r="H308" s="184" t="s">
        <v>2063</v>
      </c>
      <c r="I308" s="184" t="s">
        <v>929</v>
      </c>
      <c r="J308" s="184" t="s">
        <v>910</v>
      </c>
      <c r="K308" s="184" t="s">
        <v>2064</v>
      </c>
      <c r="L308" s="184" t="s">
        <v>910</v>
      </c>
      <c r="M308" s="184" t="s">
        <v>1007</v>
      </c>
      <c r="N308" s="184" t="s">
        <v>910</v>
      </c>
      <c r="O308" s="184" t="s">
        <v>910</v>
      </c>
      <c r="P308" s="184" t="s">
        <v>910</v>
      </c>
      <c r="Q308" s="184" t="s">
        <v>2056</v>
      </c>
      <c r="R308" s="184" t="s">
        <v>910</v>
      </c>
      <c r="S308" s="184" t="s">
        <v>910</v>
      </c>
      <c r="T308" s="184" t="s">
        <v>910</v>
      </c>
    </row>
    <row r="309" spans="1:20" x14ac:dyDescent="0.25">
      <c r="A309" s="184" t="s">
        <v>2065</v>
      </c>
      <c r="B309" s="184">
        <v>5000087783</v>
      </c>
      <c r="C309" s="184" t="s">
        <v>2055</v>
      </c>
      <c r="D309" s="184" t="s">
        <v>2056</v>
      </c>
      <c r="E309" s="184" t="s">
        <v>906</v>
      </c>
      <c r="F309" s="184" t="s">
        <v>1007</v>
      </c>
      <c r="G309" s="184" t="s">
        <v>1008</v>
      </c>
      <c r="H309" s="184" t="s">
        <v>2066</v>
      </c>
      <c r="I309" s="184" t="s">
        <v>1036</v>
      </c>
      <c r="J309" s="184" t="s">
        <v>910</v>
      </c>
      <c r="K309" s="184" t="s">
        <v>2067</v>
      </c>
      <c r="L309" s="184" t="s">
        <v>910</v>
      </c>
      <c r="M309" s="184" t="s">
        <v>1007</v>
      </c>
      <c r="N309" s="184" t="s">
        <v>910</v>
      </c>
      <c r="O309" s="184" t="s">
        <v>910</v>
      </c>
      <c r="P309" s="184" t="s">
        <v>910</v>
      </c>
      <c r="Q309" s="184" t="s">
        <v>2056</v>
      </c>
      <c r="R309" s="184" t="s">
        <v>910</v>
      </c>
      <c r="S309" s="184" t="s">
        <v>910</v>
      </c>
      <c r="T309" s="184" t="s">
        <v>910</v>
      </c>
    </row>
    <row r="310" spans="1:20" x14ac:dyDescent="0.25">
      <c r="A310" s="184" t="s">
        <v>2068</v>
      </c>
      <c r="B310" s="184">
        <v>5000087784</v>
      </c>
      <c r="C310" s="184" t="s">
        <v>2069</v>
      </c>
      <c r="D310" s="184" t="s">
        <v>2070</v>
      </c>
      <c r="E310" s="184" t="s">
        <v>906</v>
      </c>
      <c r="F310" s="184" t="s">
        <v>1018</v>
      </c>
      <c r="G310" s="184" t="s">
        <v>1019</v>
      </c>
      <c r="H310" s="184" t="s">
        <v>2071</v>
      </c>
      <c r="I310" s="184" t="s">
        <v>882</v>
      </c>
      <c r="J310" s="184" t="s">
        <v>910</v>
      </c>
      <c r="K310" s="184" t="s">
        <v>2072</v>
      </c>
      <c r="L310" s="184" t="s">
        <v>910</v>
      </c>
      <c r="M310" s="184" t="s">
        <v>1018</v>
      </c>
      <c r="N310" s="184" t="s">
        <v>910</v>
      </c>
      <c r="O310" s="184" t="s">
        <v>910</v>
      </c>
      <c r="P310" s="184" t="s">
        <v>910</v>
      </c>
      <c r="Q310" s="184" t="s">
        <v>2070</v>
      </c>
      <c r="R310" s="184" t="s">
        <v>910</v>
      </c>
      <c r="S310" s="184" t="s">
        <v>910</v>
      </c>
      <c r="T310" s="184" t="s">
        <v>910</v>
      </c>
    </row>
    <row r="311" spans="1:20" x14ac:dyDescent="0.25">
      <c r="A311" s="184" t="s">
        <v>2073</v>
      </c>
      <c r="B311" s="184">
        <v>5000087784</v>
      </c>
      <c r="C311" s="184" t="s">
        <v>2069</v>
      </c>
      <c r="D311" s="184" t="s">
        <v>2070</v>
      </c>
      <c r="E311" s="184" t="s">
        <v>906</v>
      </c>
      <c r="F311" s="184" t="s">
        <v>1018</v>
      </c>
      <c r="G311" s="184" t="s">
        <v>1019</v>
      </c>
      <c r="H311" s="184" t="s">
        <v>910</v>
      </c>
      <c r="I311" s="184" t="s">
        <v>933</v>
      </c>
      <c r="J311" s="184" t="s">
        <v>2074</v>
      </c>
      <c r="K311" s="185" t="s">
        <v>2074</v>
      </c>
      <c r="L311" s="184" t="s">
        <v>1018</v>
      </c>
      <c r="M311" s="184" t="s">
        <v>910</v>
      </c>
      <c r="N311" s="184" t="s">
        <v>910</v>
      </c>
      <c r="O311" s="184" t="s">
        <v>910</v>
      </c>
      <c r="P311" s="184" t="s">
        <v>910</v>
      </c>
      <c r="Q311" s="184" t="s">
        <v>2070</v>
      </c>
      <c r="R311" s="184" t="s">
        <v>910</v>
      </c>
      <c r="S311" s="184" t="s">
        <v>910</v>
      </c>
      <c r="T311" s="184" t="s">
        <v>910</v>
      </c>
    </row>
    <row r="312" spans="1:20" x14ac:dyDescent="0.25">
      <c r="A312" s="184" t="s">
        <v>2075</v>
      </c>
      <c r="B312" s="184">
        <v>5000087785</v>
      </c>
      <c r="C312" s="184" t="s">
        <v>2076</v>
      </c>
      <c r="D312" s="184" t="s">
        <v>2077</v>
      </c>
      <c r="E312" s="184" t="s">
        <v>906</v>
      </c>
      <c r="F312" s="184" t="s">
        <v>1018</v>
      </c>
      <c r="G312" s="184" t="s">
        <v>1019</v>
      </c>
      <c r="H312" s="184" t="s">
        <v>2078</v>
      </c>
      <c r="I312" s="184" t="s">
        <v>882</v>
      </c>
      <c r="J312" s="184" t="s">
        <v>910</v>
      </c>
      <c r="K312" s="184" t="s">
        <v>2079</v>
      </c>
      <c r="L312" s="184" t="s">
        <v>910</v>
      </c>
      <c r="M312" s="184" t="s">
        <v>1018</v>
      </c>
      <c r="N312" s="184" t="s">
        <v>910</v>
      </c>
      <c r="O312" s="184" t="s">
        <v>910</v>
      </c>
      <c r="P312" s="184" t="s">
        <v>910</v>
      </c>
      <c r="Q312" s="184" t="s">
        <v>2077</v>
      </c>
      <c r="R312" s="184" t="s">
        <v>910</v>
      </c>
      <c r="S312" s="184" t="s">
        <v>910</v>
      </c>
      <c r="T312" s="184" t="s">
        <v>910</v>
      </c>
    </row>
    <row r="313" spans="1:20" x14ac:dyDescent="0.25">
      <c r="A313" s="184" t="s">
        <v>2080</v>
      </c>
      <c r="B313" s="184">
        <v>5000087785</v>
      </c>
      <c r="C313" s="184" t="s">
        <v>2076</v>
      </c>
      <c r="D313" s="184" t="s">
        <v>2077</v>
      </c>
      <c r="E313" s="184" t="s">
        <v>906</v>
      </c>
      <c r="F313" s="184" t="s">
        <v>915</v>
      </c>
      <c r="G313" s="184" t="s">
        <v>916</v>
      </c>
      <c r="H313" s="184" t="s">
        <v>1096</v>
      </c>
      <c r="I313" s="184" t="s">
        <v>1036</v>
      </c>
      <c r="J313" s="184" t="s">
        <v>910</v>
      </c>
      <c r="K313" s="184" t="s">
        <v>1098</v>
      </c>
      <c r="L313" s="184" t="s">
        <v>910</v>
      </c>
      <c r="M313" s="184" t="s">
        <v>915</v>
      </c>
      <c r="N313" s="184" t="s">
        <v>910</v>
      </c>
      <c r="O313" s="184" t="s">
        <v>910</v>
      </c>
      <c r="P313" s="184" t="s">
        <v>910</v>
      </c>
      <c r="Q313" s="184" t="s">
        <v>2077</v>
      </c>
      <c r="R313" s="184" t="s">
        <v>910</v>
      </c>
      <c r="S313" s="184" t="s">
        <v>910</v>
      </c>
      <c r="T313" s="184" t="s">
        <v>910</v>
      </c>
    </row>
    <row r="314" spans="1:20" x14ac:dyDescent="0.25">
      <c r="A314" s="184" t="s">
        <v>2081</v>
      </c>
      <c r="B314" s="184">
        <v>5000087785</v>
      </c>
      <c r="C314" s="184" t="s">
        <v>2076</v>
      </c>
      <c r="D314" s="184" t="s">
        <v>2077</v>
      </c>
      <c r="E314" s="184" t="s">
        <v>906</v>
      </c>
      <c r="F314" s="184" t="s">
        <v>1018</v>
      </c>
      <c r="G314" s="184" t="s">
        <v>1019</v>
      </c>
      <c r="H314" s="184" t="s">
        <v>2082</v>
      </c>
      <c r="I314" s="184" t="s">
        <v>929</v>
      </c>
      <c r="J314" s="184" t="s">
        <v>910</v>
      </c>
      <c r="K314" s="184" t="s">
        <v>2083</v>
      </c>
      <c r="L314" s="184" t="s">
        <v>910</v>
      </c>
      <c r="M314" s="184" t="s">
        <v>1018</v>
      </c>
      <c r="N314" s="184" t="s">
        <v>910</v>
      </c>
      <c r="O314" s="184" t="s">
        <v>910</v>
      </c>
      <c r="P314" s="184" t="s">
        <v>910</v>
      </c>
      <c r="Q314" s="184" t="s">
        <v>2077</v>
      </c>
      <c r="R314" s="184" t="s">
        <v>910</v>
      </c>
      <c r="S314" s="184" t="s">
        <v>910</v>
      </c>
      <c r="T314" s="184" t="s">
        <v>910</v>
      </c>
    </row>
    <row r="315" spans="1:20" x14ac:dyDescent="0.25">
      <c r="A315" s="184" t="s">
        <v>2084</v>
      </c>
      <c r="B315" s="184">
        <v>5000087787</v>
      </c>
      <c r="C315" s="184" t="s">
        <v>2085</v>
      </c>
      <c r="D315" s="184" t="s">
        <v>2086</v>
      </c>
      <c r="E315" s="184" t="s">
        <v>906</v>
      </c>
      <c r="F315" s="184" t="s">
        <v>915</v>
      </c>
      <c r="G315" s="184" t="s">
        <v>916</v>
      </c>
      <c r="H315" s="184" t="s">
        <v>2087</v>
      </c>
      <c r="I315" s="184" t="s">
        <v>882</v>
      </c>
      <c r="J315" s="184" t="s">
        <v>910</v>
      </c>
      <c r="K315" s="184" t="s">
        <v>2088</v>
      </c>
      <c r="L315" s="184" t="s">
        <v>910</v>
      </c>
      <c r="M315" s="184" t="s">
        <v>915</v>
      </c>
      <c r="N315" s="184" t="s">
        <v>910</v>
      </c>
      <c r="O315" s="184" t="s">
        <v>910</v>
      </c>
      <c r="P315" s="184" t="s">
        <v>910</v>
      </c>
      <c r="Q315" s="184" t="s">
        <v>2086</v>
      </c>
      <c r="R315" s="184" t="s">
        <v>910</v>
      </c>
      <c r="S315" s="184" t="s">
        <v>910</v>
      </c>
      <c r="T315" s="184" t="s">
        <v>910</v>
      </c>
    </row>
    <row r="316" spans="1:20" x14ac:dyDescent="0.25">
      <c r="A316" s="184" t="s">
        <v>2089</v>
      </c>
      <c r="B316" s="184">
        <v>5000087787</v>
      </c>
      <c r="C316" s="184" t="s">
        <v>2085</v>
      </c>
      <c r="D316" s="184" t="s">
        <v>2086</v>
      </c>
      <c r="E316" s="184" t="s">
        <v>906</v>
      </c>
      <c r="F316" s="184" t="s">
        <v>2034</v>
      </c>
      <c r="G316" s="184" t="s">
        <v>2035</v>
      </c>
      <c r="H316" s="184" t="s">
        <v>2090</v>
      </c>
      <c r="I316" s="184" t="s">
        <v>1040</v>
      </c>
      <c r="J316" s="184" t="s">
        <v>910</v>
      </c>
      <c r="K316" s="184" t="s">
        <v>2091</v>
      </c>
      <c r="L316" s="184" t="s">
        <v>910</v>
      </c>
      <c r="M316" s="184" t="s">
        <v>2034</v>
      </c>
      <c r="N316" s="184" t="s">
        <v>910</v>
      </c>
      <c r="O316" s="184" t="s">
        <v>910</v>
      </c>
      <c r="P316" s="184" t="s">
        <v>910</v>
      </c>
      <c r="Q316" s="184" t="s">
        <v>2086</v>
      </c>
      <c r="R316" s="184" t="s">
        <v>910</v>
      </c>
      <c r="S316" s="184" t="s">
        <v>910</v>
      </c>
      <c r="T316" s="184" t="s">
        <v>910</v>
      </c>
    </row>
    <row r="317" spans="1:20" x14ac:dyDescent="0.25">
      <c r="A317" s="184" t="s">
        <v>2092</v>
      </c>
      <c r="B317" s="184">
        <v>5000087787</v>
      </c>
      <c r="C317" s="184" t="s">
        <v>2085</v>
      </c>
      <c r="D317" s="184" t="s">
        <v>2086</v>
      </c>
      <c r="E317" s="184" t="s">
        <v>906</v>
      </c>
      <c r="F317" s="184" t="s">
        <v>2034</v>
      </c>
      <c r="G317" s="184" t="s">
        <v>2035</v>
      </c>
      <c r="H317" s="184" t="s">
        <v>2093</v>
      </c>
      <c r="I317" s="184" t="s">
        <v>1097</v>
      </c>
      <c r="J317" s="184" t="s">
        <v>910</v>
      </c>
      <c r="K317" s="184" t="s">
        <v>2094</v>
      </c>
      <c r="L317" s="184" t="s">
        <v>910</v>
      </c>
      <c r="M317" s="184" t="s">
        <v>2034</v>
      </c>
      <c r="N317" s="184" t="s">
        <v>910</v>
      </c>
      <c r="O317" s="184" t="s">
        <v>910</v>
      </c>
      <c r="P317" s="184" t="s">
        <v>910</v>
      </c>
      <c r="Q317" s="184" t="s">
        <v>2086</v>
      </c>
      <c r="R317" s="184" t="s">
        <v>910</v>
      </c>
      <c r="S317" s="184" t="s">
        <v>910</v>
      </c>
      <c r="T317" s="184" t="s">
        <v>910</v>
      </c>
    </row>
    <row r="318" spans="1:20" x14ac:dyDescent="0.25">
      <c r="A318" s="184" t="s">
        <v>2095</v>
      </c>
      <c r="B318" s="184">
        <v>5000087787</v>
      </c>
      <c r="C318" s="184" t="s">
        <v>2085</v>
      </c>
      <c r="D318" s="184" t="s">
        <v>2086</v>
      </c>
      <c r="E318" s="184" t="s">
        <v>906</v>
      </c>
      <c r="F318" s="184" t="s">
        <v>1007</v>
      </c>
      <c r="G318" s="184" t="s">
        <v>1008</v>
      </c>
      <c r="H318" s="184" t="s">
        <v>2096</v>
      </c>
      <c r="I318" s="184" t="s">
        <v>1036</v>
      </c>
      <c r="J318" s="184" t="s">
        <v>910</v>
      </c>
      <c r="K318" s="184" t="s">
        <v>2097</v>
      </c>
      <c r="L318" s="184" t="s">
        <v>910</v>
      </c>
      <c r="M318" s="184" t="s">
        <v>1007</v>
      </c>
      <c r="N318" s="184" t="s">
        <v>910</v>
      </c>
      <c r="O318" s="184" t="s">
        <v>910</v>
      </c>
      <c r="P318" s="184" t="s">
        <v>910</v>
      </c>
      <c r="Q318" s="184" t="s">
        <v>2086</v>
      </c>
      <c r="R318" s="184" t="s">
        <v>910</v>
      </c>
      <c r="S318" s="184" t="s">
        <v>910</v>
      </c>
      <c r="T318" s="184" t="s">
        <v>910</v>
      </c>
    </row>
    <row r="319" spans="1:20" x14ac:dyDescent="0.25">
      <c r="A319" s="184" t="s">
        <v>2098</v>
      </c>
      <c r="B319" s="184">
        <v>5000087787</v>
      </c>
      <c r="C319" s="184" t="s">
        <v>2085</v>
      </c>
      <c r="D319" s="184" t="s">
        <v>2086</v>
      </c>
      <c r="E319" s="184" t="s">
        <v>906</v>
      </c>
      <c r="F319" s="184" t="s">
        <v>915</v>
      </c>
      <c r="G319" s="184" t="s">
        <v>916</v>
      </c>
      <c r="H319" s="184" t="s">
        <v>2099</v>
      </c>
      <c r="I319" s="184" t="s">
        <v>933</v>
      </c>
      <c r="J319" s="184" t="s">
        <v>910</v>
      </c>
      <c r="K319" s="184" t="s">
        <v>2100</v>
      </c>
      <c r="L319" s="184" t="s">
        <v>910</v>
      </c>
      <c r="M319" s="184" t="s">
        <v>915</v>
      </c>
      <c r="N319" s="184" t="s">
        <v>910</v>
      </c>
      <c r="O319" s="184" t="s">
        <v>910</v>
      </c>
      <c r="P319" s="184" t="s">
        <v>910</v>
      </c>
      <c r="Q319" s="184" t="s">
        <v>2086</v>
      </c>
      <c r="R319" s="184" t="s">
        <v>910</v>
      </c>
      <c r="S319" s="184" t="s">
        <v>910</v>
      </c>
      <c r="T319" s="184" t="s">
        <v>910</v>
      </c>
    </row>
    <row r="320" spans="1:20" x14ac:dyDescent="0.25">
      <c r="A320" s="184" t="s">
        <v>2101</v>
      </c>
      <c r="B320" s="184">
        <v>5000087787</v>
      </c>
      <c r="C320" s="184" t="s">
        <v>2085</v>
      </c>
      <c r="D320" s="184" t="s">
        <v>2086</v>
      </c>
      <c r="E320" s="184" t="s">
        <v>906</v>
      </c>
      <c r="F320" s="184" t="s">
        <v>915</v>
      </c>
      <c r="G320" s="184" t="s">
        <v>916</v>
      </c>
      <c r="H320" s="184" t="s">
        <v>2102</v>
      </c>
      <c r="I320" s="184" t="s">
        <v>929</v>
      </c>
      <c r="J320" s="184" t="s">
        <v>910</v>
      </c>
      <c r="K320" s="184" t="s">
        <v>2103</v>
      </c>
      <c r="L320" s="184" t="s">
        <v>910</v>
      </c>
      <c r="M320" s="184" t="s">
        <v>915</v>
      </c>
      <c r="N320" s="184" t="s">
        <v>910</v>
      </c>
      <c r="O320" s="184" t="s">
        <v>910</v>
      </c>
      <c r="P320" s="184" t="s">
        <v>910</v>
      </c>
      <c r="Q320" s="184" t="s">
        <v>2086</v>
      </c>
      <c r="R320" s="184" t="s">
        <v>910</v>
      </c>
      <c r="S320" s="184" t="s">
        <v>910</v>
      </c>
      <c r="T320" s="184" t="s">
        <v>910</v>
      </c>
    </row>
    <row r="321" spans="1:20" x14ac:dyDescent="0.25">
      <c r="A321" s="184" t="s">
        <v>2104</v>
      </c>
      <c r="B321" s="184">
        <v>5000087787</v>
      </c>
      <c r="C321" s="184" t="s">
        <v>2085</v>
      </c>
      <c r="D321" s="184" t="s">
        <v>2086</v>
      </c>
      <c r="E321" s="184" t="s">
        <v>906</v>
      </c>
      <c r="F321" s="184" t="s">
        <v>2034</v>
      </c>
      <c r="G321" s="184" t="s">
        <v>2035</v>
      </c>
      <c r="H321" s="184" t="s">
        <v>910</v>
      </c>
      <c r="I321" s="184" t="s">
        <v>1153</v>
      </c>
      <c r="J321" s="184" t="s">
        <v>2105</v>
      </c>
      <c r="K321" s="185" t="s">
        <v>2105</v>
      </c>
      <c r="L321" s="184" t="s">
        <v>2034</v>
      </c>
      <c r="M321" s="184" t="s">
        <v>910</v>
      </c>
      <c r="N321" s="184" t="s">
        <v>910</v>
      </c>
      <c r="O321" s="184" t="s">
        <v>910</v>
      </c>
      <c r="P321" s="184" t="s">
        <v>910</v>
      </c>
      <c r="Q321" s="184" t="s">
        <v>2086</v>
      </c>
      <c r="R321" s="184" t="s">
        <v>910</v>
      </c>
      <c r="S321" s="184" t="s">
        <v>910</v>
      </c>
      <c r="T321" s="184" t="s">
        <v>910</v>
      </c>
    </row>
    <row r="322" spans="1:20" x14ac:dyDescent="0.25">
      <c r="A322" s="184" t="s">
        <v>2106</v>
      </c>
      <c r="B322" s="184">
        <v>5000087789</v>
      </c>
      <c r="C322" s="184" t="s">
        <v>2107</v>
      </c>
      <c r="D322" s="184" t="s">
        <v>2108</v>
      </c>
      <c r="E322" s="184" t="s">
        <v>906</v>
      </c>
      <c r="F322" s="184" t="s">
        <v>1007</v>
      </c>
      <c r="G322" s="184" t="s">
        <v>1008</v>
      </c>
      <c r="H322" s="184" t="s">
        <v>2109</v>
      </c>
      <c r="I322" s="184" t="s">
        <v>882</v>
      </c>
      <c r="J322" s="184" t="s">
        <v>910</v>
      </c>
      <c r="K322" s="184" t="s">
        <v>2110</v>
      </c>
      <c r="L322" s="184" t="s">
        <v>910</v>
      </c>
      <c r="M322" s="184" t="s">
        <v>1007</v>
      </c>
      <c r="N322" s="184" t="s">
        <v>910</v>
      </c>
      <c r="O322" s="184" t="s">
        <v>910</v>
      </c>
      <c r="P322" s="184" t="s">
        <v>910</v>
      </c>
      <c r="Q322" s="184" t="s">
        <v>2108</v>
      </c>
      <c r="R322" s="184" t="s">
        <v>910</v>
      </c>
      <c r="S322" s="184" t="s">
        <v>910</v>
      </c>
      <c r="T322" s="184" t="s">
        <v>910</v>
      </c>
    </row>
    <row r="323" spans="1:20" x14ac:dyDescent="0.25">
      <c r="A323" s="184" t="s">
        <v>2111</v>
      </c>
      <c r="B323" s="184">
        <v>5000087789</v>
      </c>
      <c r="C323" s="184" t="s">
        <v>2107</v>
      </c>
      <c r="D323" s="184" t="s">
        <v>2108</v>
      </c>
      <c r="E323" s="184" t="s">
        <v>906</v>
      </c>
      <c r="F323" s="184" t="s">
        <v>2034</v>
      </c>
      <c r="G323" s="184" t="s">
        <v>2035</v>
      </c>
      <c r="H323" s="184" t="s">
        <v>910</v>
      </c>
      <c r="I323" s="184" t="s">
        <v>933</v>
      </c>
      <c r="J323" s="184" t="s">
        <v>2112</v>
      </c>
      <c r="K323" s="185" t="s">
        <v>2112</v>
      </c>
      <c r="L323" s="184" t="s">
        <v>2034</v>
      </c>
      <c r="M323" s="184" t="s">
        <v>910</v>
      </c>
      <c r="N323" s="184" t="s">
        <v>910</v>
      </c>
      <c r="O323" s="184" t="s">
        <v>910</v>
      </c>
      <c r="P323" s="184" t="s">
        <v>910</v>
      </c>
      <c r="Q323" s="184" t="s">
        <v>2108</v>
      </c>
      <c r="R323" s="184" t="s">
        <v>910</v>
      </c>
      <c r="S323" s="184" t="s">
        <v>910</v>
      </c>
      <c r="T323" s="184" t="s">
        <v>910</v>
      </c>
    </row>
    <row r="324" spans="1:20" x14ac:dyDescent="0.25">
      <c r="A324" s="184" t="s">
        <v>2113</v>
      </c>
      <c r="B324" s="184">
        <v>5000087790</v>
      </c>
      <c r="C324" s="184" t="s">
        <v>2114</v>
      </c>
      <c r="D324" s="184" t="s">
        <v>2115</v>
      </c>
      <c r="E324" s="184" t="s">
        <v>906</v>
      </c>
      <c r="F324" s="184" t="s">
        <v>1007</v>
      </c>
      <c r="G324" s="184" t="s">
        <v>1008</v>
      </c>
      <c r="H324" s="184" t="s">
        <v>2116</v>
      </c>
      <c r="I324" s="184" t="s">
        <v>882</v>
      </c>
      <c r="J324" s="184" t="s">
        <v>910</v>
      </c>
      <c r="K324" s="184" t="s">
        <v>2117</v>
      </c>
      <c r="L324" s="184" t="s">
        <v>910</v>
      </c>
      <c r="M324" s="184" t="s">
        <v>1007</v>
      </c>
      <c r="N324" s="184" t="s">
        <v>910</v>
      </c>
      <c r="O324" s="184" t="s">
        <v>910</v>
      </c>
      <c r="P324" s="184" t="s">
        <v>910</v>
      </c>
      <c r="Q324" s="184" t="s">
        <v>2115</v>
      </c>
      <c r="R324" s="184" t="s">
        <v>910</v>
      </c>
      <c r="S324" s="184" t="s">
        <v>910</v>
      </c>
      <c r="T324" s="184" t="s">
        <v>910</v>
      </c>
    </row>
    <row r="325" spans="1:20" x14ac:dyDescent="0.25">
      <c r="A325" s="184" t="s">
        <v>2118</v>
      </c>
      <c r="B325" s="184">
        <v>5000087790</v>
      </c>
      <c r="C325" s="184" t="s">
        <v>2114</v>
      </c>
      <c r="D325" s="184" t="s">
        <v>2115</v>
      </c>
      <c r="E325" s="184" t="s">
        <v>906</v>
      </c>
      <c r="F325" s="184" t="s">
        <v>915</v>
      </c>
      <c r="G325" s="184" t="s">
        <v>916</v>
      </c>
      <c r="H325" s="184" t="s">
        <v>1096</v>
      </c>
      <c r="I325" s="184" t="s">
        <v>933</v>
      </c>
      <c r="J325" s="184" t="s">
        <v>910</v>
      </c>
      <c r="K325" s="184" t="s">
        <v>1098</v>
      </c>
      <c r="L325" s="184" t="s">
        <v>910</v>
      </c>
      <c r="M325" s="184" t="s">
        <v>915</v>
      </c>
      <c r="N325" s="184" t="s">
        <v>910</v>
      </c>
      <c r="O325" s="184" t="s">
        <v>910</v>
      </c>
      <c r="P325" s="184" t="s">
        <v>910</v>
      </c>
      <c r="Q325" s="184" t="s">
        <v>2115</v>
      </c>
      <c r="R325" s="184" t="s">
        <v>910</v>
      </c>
      <c r="S325" s="184" t="s">
        <v>910</v>
      </c>
      <c r="T325" s="184" t="s">
        <v>910</v>
      </c>
    </row>
    <row r="326" spans="1:20" x14ac:dyDescent="0.25">
      <c r="A326" s="184" t="s">
        <v>2119</v>
      </c>
      <c r="B326" s="184">
        <v>5000087790</v>
      </c>
      <c r="C326" s="184" t="s">
        <v>2114</v>
      </c>
      <c r="D326" s="184" t="s">
        <v>2115</v>
      </c>
      <c r="E326" s="184" t="s">
        <v>906</v>
      </c>
      <c r="F326" s="184" t="s">
        <v>1007</v>
      </c>
      <c r="G326" s="184" t="s">
        <v>1008</v>
      </c>
      <c r="H326" s="184" t="s">
        <v>2120</v>
      </c>
      <c r="I326" s="184" t="s">
        <v>929</v>
      </c>
      <c r="J326" s="184" t="s">
        <v>910</v>
      </c>
      <c r="K326" s="184" t="s">
        <v>2121</v>
      </c>
      <c r="L326" s="184" t="s">
        <v>910</v>
      </c>
      <c r="M326" s="184" t="s">
        <v>1007</v>
      </c>
      <c r="N326" s="184" t="s">
        <v>910</v>
      </c>
      <c r="O326" s="184" t="s">
        <v>910</v>
      </c>
      <c r="P326" s="184" t="s">
        <v>910</v>
      </c>
      <c r="Q326" s="184" t="s">
        <v>2115</v>
      </c>
      <c r="R326" s="184" t="s">
        <v>910</v>
      </c>
      <c r="S326" s="184" t="s">
        <v>910</v>
      </c>
      <c r="T326" s="184" t="s">
        <v>910</v>
      </c>
    </row>
    <row r="327" spans="1:20" x14ac:dyDescent="0.25">
      <c r="A327" s="184" t="s">
        <v>2122</v>
      </c>
      <c r="B327" s="184">
        <v>5000087792</v>
      </c>
      <c r="C327" s="184" t="s">
        <v>2123</v>
      </c>
      <c r="D327" s="184" t="s">
        <v>2124</v>
      </c>
      <c r="E327" s="184" t="s">
        <v>906</v>
      </c>
      <c r="F327" s="184" t="s">
        <v>2125</v>
      </c>
      <c r="G327" s="184" t="s">
        <v>2126</v>
      </c>
      <c r="H327" s="184" t="s">
        <v>2127</v>
      </c>
      <c r="I327" s="184" t="s">
        <v>882</v>
      </c>
      <c r="J327" s="184" t="s">
        <v>910</v>
      </c>
      <c r="K327" s="184" t="s">
        <v>2128</v>
      </c>
      <c r="L327" s="184" t="s">
        <v>910</v>
      </c>
      <c r="M327" s="184" t="s">
        <v>2125</v>
      </c>
      <c r="N327" s="184" t="s">
        <v>910</v>
      </c>
      <c r="O327" s="184" t="s">
        <v>910</v>
      </c>
      <c r="P327" s="184" t="s">
        <v>910</v>
      </c>
      <c r="Q327" s="184" t="s">
        <v>2124</v>
      </c>
      <c r="R327" s="184" t="s">
        <v>910</v>
      </c>
      <c r="S327" s="184" t="s">
        <v>910</v>
      </c>
      <c r="T327" s="184" t="s">
        <v>910</v>
      </c>
    </row>
    <row r="328" spans="1:20" x14ac:dyDescent="0.25">
      <c r="A328" s="184" t="s">
        <v>2129</v>
      </c>
      <c r="B328" s="184">
        <v>5000087792</v>
      </c>
      <c r="C328" s="184" t="s">
        <v>2123</v>
      </c>
      <c r="D328" s="184" t="s">
        <v>2124</v>
      </c>
      <c r="E328" s="184" t="s">
        <v>906</v>
      </c>
      <c r="F328" s="184" t="s">
        <v>942</v>
      </c>
      <c r="G328" s="184" t="s">
        <v>943</v>
      </c>
      <c r="H328" s="184" t="s">
        <v>2130</v>
      </c>
      <c r="I328" s="184" t="s">
        <v>1097</v>
      </c>
      <c r="J328" s="184" t="s">
        <v>910</v>
      </c>
      <c r="K328" s="184" t="s">
        <v>2131</v>
      </c>
      <c r="L328" s="184" t="s">
        <v>910</v>
      </c>
      <c r="M328" s="184" t="s">
        <v>942</v>
      </c>
      <c r="N328" s="184" t="s">
        <v>910</v>
      </c>
      <c r="O328" s="184" t="s">
        <v>910</v>
      </c>
      <c r="P328" s="184" t="s">
        <v>910</v>
      </c>
      <c r="Q328" s="184" t="s">
        <v>2124</v>
      </c>
      <c r="R328" s="184" t="s">
        <v>910</v>
      </c>
      <c r="S328" s="184" t="s">
        <v>910</v>
      </c>
      <c r="T328" s="184" t="s">
        <v>910</v>
      </c>
    </row>
    <row r="329" spans="1:20" x14ac:dyDescent="0.25">
      <c r="A329" s="184" t="s">
        <v>2132</v>
      </c>
      <c r="B329" s="184">
        <v>5000087792</v>
      </c>
      <c r="C329" s="184" t="s">
        <v>2123</v>
      </c>
      <c r="D329" s="184" t="s">
        <v>2124</v>
      </c>
      <c r="E329" s="184" t="s">
        <v>906</v>
      </c>
      <c r="F329" s="184" t="s">
        <v>1956</v>
      </c>
      <c r="G329" s="184" t="s">
        <v>1957</v>
      </c>
      <c r="H329" s="184" t="s">
        <v>2133</v>
      </c>
      <c r="I329" s="184" t="s">
        <v>929</v>
      </c>
      <c r="J329" s="184" t="s">
        <v>910</v>
      </c>
      <c r="K329" s="184" t="s">
        <v>2134</v>
      </c>
      <c r="L329" s="184" t="s">
        <v>910</v>
      </c>
      <c r="M329" s="184" t="s">
        <v>1956</v>
      </c>
      <c r="N329" s="184" t="s">
        <v>910</v>
      </c>
      <c r="O329" s="184" t="s">
        <v>910</v>
      </c>
      <c r="P329" s="184" t="s">
        <v>910</v>
      </c>
      <c r="Q329" s="184" t="s">
        <v>2124</v>
      </c>
      <c r="R329" s="184" t="s">
        <v>910</v>
      </c>
      <c r="S329" s="184" t="s">
        <v>910</v>
      </c>
      <c r="T329" s="184" t="s">
        <v>910</v>
      </c>
    </row>
    <row r="330" spans="1:20" x14ac:dyDescent="0.25">
      <c r="A330" s="184" t="s">
        <v>2135</v>
      </c>
      <c r="B330" s="184">
        <v>5000087792</v>
      </c>
      <c r="C330" s="184" t="s">
        <v>2123</v>
      </c>
      <c r="D330" s="184" t="s">
        <v>2124</v>
      </c>
      <c r="E330" s="184" t="s">
        <v>906</v>
      </c>
      <c r="F330" s="184" t="s">
        <v>1319</v>
      </c>
      <c r="G330" s="184" t="s">
        <v>1320</v>
      </c>
      <c r="H330" s="184" t="s">
        <v>2136</v>
      </c>
      <c r="I330" s="184" t="s">
        <v>933</v>
      </c>
      <c r="J330" s="184" t="s">
        <v>910</v>
      </c>
      <c r="K330" s="184" t="s">
        <v>2137</v>
      </c>
      <c r="L330" s="184" t="s">
        <v>910</v>
      </c>
      <c r="M330" s="184" t="s">
        <v>1319</v>
      </c>
      <c r="N330" s="184" t="s">
        <v>910</v>
      </c>
      <c r="O330" s="184" t="s">
        <v>910</v>
      </c>
      <c r="P330" s="184" t="s">
        <v>910</v>
      </c>
      <c r="Q330" s="184" t="s">
        <v>2124</v>
      </c>
      <c r="R330" s="184" t="s">
        <v>910</v>
      </c>
      <c r="S330" s="184" t="s">
        <v>910</v>
      </c>
      <c r="T330" s="184" t="s">
        <v>910</v>
      </c>
    </row>
    <row r="331" spans="1:20" x14ac:dyDescent="0.25">
      <c r="A331" s="184" t="s">
        <v>2138</v>
      </c>
      <c r="B331" s="184">
        <v>5000087792</v>
      </c>
      <c r="C331" s="184" t="s">
        <v>2123</v>
      </c>
      <c r="D331" s="184" t="s">
        <v>2124</v>
      </c>
      <c r="E331" s="184" t="s">
        <v>906</v>
      </c>
      <c r="F331" s="184" t="s">
        <v>1319</v>
      </c>
      <c r="G331" s="184" t="s">
        <v>1320</v>
      </c>
      <c r="H331" s="184" t="s">
        <v>2139</v>
      </c>
      <c r="I331" s="184" t="s">
        <v>1036</v>
      </c>
      <c r="J331" s="184" t="s">
        <v>910</v>
      </c>
      <c r="K331" s="184" t="s">
        <v>2140</v>
      </c>
      <c r="L331" s="184" t="s">
        <v>910</v>
      </c>
      <c r="M331" s="184" t="s">
        <v>1319</v>
      </c>
      <c r="N331" s="184" t="s">
        <v>910</v>
      </c>
      <c r="O331" s="184" t="s">
        <v>910</v>
      </c>
      <c r="P331" s="184" t="s">
        <v>910</v>
      </c>
      <c r="Q331" s="184" t="s">
        <v>2124</v>
      </c>
      <c r="R331" s="184" t="s">
        <v>910</v>
      </c>
      <c r="S331" s="184" t="s">
        <v>910</v>
      </c>
      <c r="T331" s="184" t="s">
        <v>910</v>
      </c>
    </row>
    <row r="332" spans="1:20" x14ac:dyDescent="0.25">
      <c r="A332" s="184" t="s">
        <v>2141</v>
      </c>
      <c r="B332" s="184">
        <v>5000087792</v>
      </c>
      <c r="C332" s="184" t="s">
        <v>2123</v>
      </c>
      <c r="D332" s="184" t="s">
        <v>2124</v>
      </c>
      <c r="E332" s="184" t="s">
        <v>906</v>
      </c>
      <c r="F332" s="184" t="s">
        <v>1319</v>
      </c>
      <c r="G332" s="184" t="s">
        <v>1320</v>
      </c>
      <c r="H332" s="184" t="s">
        <v>2142</v>
      </c>
      <c r="I332" s="184" t="s">
        <v>1040</v>
      </c>
      <c r="J332" s="184" t="s">
        <v>910</v>
      </c>
      <c r="K332" s="184" t="s">
        <v>2143</v>
      </c>
      <c r="L332" s="184" t="s">
        <v>910</v>
      </c>
      <c r="M332" s="184" t="s">
        <v>1319</v>
      </c>
      <c r="N332" s="184" t="s">
        <v>910</v>
      </c>
      <c r="O332" s="184" t="s">
        <v>910</v>
      </c>
      <c r="P332" s="184" t="s">
        <v>910</v>
      </c>
      <c r="Q332" s="184" t="s">
        <v>2124</v>
      </c>
      <c r="R332" s="184" t="s">
        <v>910</v>
      </c>
      <c r="S332" s="184" t="s">
        <v>910</v>
      </c>
      <c r="T332" s="184" t="s">
        <v>910</v>
      </c>
    </row>
    <row r="333" spans="1:20" x14ac:dyDescent="0.25">
      <c r="A333" s="184" t="s">
        <v>2144</v>
      </c>
      <c r="B333" s="184">
        <v>5000087793</v>
      </c>
      <c r="C333" s="184" t="s">
        <v>2145</v>
      </c>
      <c r="D333" s="184" t="s">
        <v>2146</v>
      </c>
      <c r="E333" s="184" t="s">
        <v>906</v>
      </c>
      <c r="F333" s="184" t="s">
        <v>915</v>
      </c>
      <c r="G333" s="184" t="s">
        <v>916</v>
      </c>
      <c r="H333" s="184" t="s">
        <v>2147</v>
      </c>
      <c r="I333" s="184" t="s">
        <v>882</v>
      </c>
      <c r="J333" s="184" t="s">
        <v>910</v>
      </c>
      <c r="K333" s="184" t="s">
        <v>2148</v>
      </c>
      <c r="L333" s="184" t="s">
        <v>910</v>
      </c>
      <c r="M333" s="184" t="s">
        <v>915</v>
      </c>
      <c r="N333" s="184" t="s">
        <v>910</v>
      </c>
      <c r="O333" s="184" t="s">
        <v>910</v>
      </c>
      <c r="P333" s="184" t="s">
        <v>910</v>
      </c>
      <c r="Q333" s="184" t="s">
        <v>2146</v>
      </c>
      <c r="R333" s="184" t="s">
        <v>910</v>
      </c>
      <c r="S333" s="184" t="s">
        <v>910</v>
      </c>
      <c r="T333" s="184" t="s">
        <v>910</v>
      </c>
    </row>
    <row r="334" spans="1:20" x14ac:dyDescent="0.25">
      <c r="A334" s="184" t="s">
        <v>2149</v>
      </c>
      <c r="B334" s="184">
        <v>5000087793</v>
      </c>
      <c r="C334" s="184" t="s">
        <v>2145</v>
      </c>
      <c r="D334" s="184" t="s">
        <v>2146</v>
      </c>
      <c r="E334" s="184" t="s">
        <v>906</v>
      </c>
      <c r="F334" s="184" t="s">
        <v>2125</v>
      </c>
      <c r="G334" s="184" t="s">
        <v>2126</v>
      </c>
      <c r="H334" s="184" t="s">
        <v>2150</v>
      </c>
      <c r="I334" s="184" t="s">
        <v>933</v>
      </c>
      <c r="J334" s="184" t="s">
        <v>910</v>
      </c>
      <c r="K334" s="184" t="s">
        <v>2151</v>
      </c>
      <c r="L334" s="184" t="s">
        <v>910</v>
      </c>
      <c r="M334" s="184" t="s">
        <v>2125</v>
      </c>
      <c r="N334" s="184" t="s">
        <v>910</v>
      </c>
      <c r="O334" s="184" t="s">
        <v>910</v>
      </c>
      <c r="P334" s="184" t="s">
        <v>910</v>
      </c>
      <c r="Q334" s="184" t="s">
        <v>2146</v>
      </c>
      <c r="R334" s="184" t="s">
        <v>910</v>
      </c>
      <c r="S334" s="184" t="s">
        <v>910</v>
      </c>
      <c r="T334" s="184" t="s">
        <v>910</v>
      </c>
    </row>
    <row r="335" spans="1:20" x14ac:dyDescent="0.25">
      <c r="A335" s="184" t="s">
        <v>2152</v>
      </c>
      <c r="B335" s="184">
        <v>5000087793</v>
      </c>
      <c r="C335" s="184" t="s">
        <v>2145</v>
      </c>
      <c r="D335" s="184" t="s">
        <v>2146</v>
      </c>
      <c r="E335" s="184" t="s">
        <v>906</v>
      </c>
      <c r="F335" s="184" t="s">
        <v>2125</v>
      </c>
      <c r="G335" s="184" t="s">
        <v>2126</v>
      </c>
      <c r="H335" s="184" t="s">
        <v>2153</v>
      </c>
      <c r="I335" s="184" t="s">
        <v>929</v>
      </c>
      <c r="J335" s="184" t="s">
        <v>910</v>
      </c>
      <c r="K335" s="184" t="s">
        <v>2154</v>
      </c>
      <c r="L335" s="184" t="s">
        <v>910</v>
      </c>
      <c r="M335" s="184" t="s">
        <v>2125</v>
      </c>
      <c r="N335" s="184" t="s">
        <v>910</v>
      </c>
      <c r="O335" s="184" t="s">
        <v>910</v>
      </c>
      <c r="P335" s="184" t="s">
        <v>910</v>
      </c>
      <c r="Q335" s="184" t="s">
        <v>2146</v>
      </c>
      <c r="R335" s="184" t="s">
        <v>910</v>
      </c>
      <c r="S335" s="184" t="s">
        <v>910</v>
      </c>
      <c r="T335" s="184" t="s">
        <v>910</v>
      </c>
    </row>
    <row r="336" spans="1:20" x14ac:dyDescent="0.25">
      <c r="A336" s="184" t="s">
        <v>2155</v>
      </c>
      <c r="B336" s="184">
        <v>5000087795</v>
      </c>
      <c r="C336" s="184" t="s">
        <v>2156</v>
      </c>
      <c r="D336" s="184" t="s">
        <v>2157</v>
      </c>
      <c r="E336" s="184" t="s">
        <v>906</v>
      </c>
      <c r="F336" s="184" t="s">
        <v>915</v>
      </c>
      <c r="G336" s="184" t="s">
        <v>916</v>
      </c>
      <c r="H336" s="184" t="s">
        <v>2158</v>
      </c>
      <c r="I336" s="184" t="s">
        <v>882</v>
      </c>
      <c r="J336" s="184" t="s">
        <v>910</v>
      </c>
      <c r="K336" s="184" t="s">
        <v>2159</v>
      </c>
      <c r="L336" s="184" t="s">
        <v>910</v>
      </c>
      <c r="M336" s="184" t="s">
        <v>915</v>
      </c>
      <c r="N336" s="184" t="s">
        <v>910</v>
      </c>
      <c r="O336" s="184" t="s">
        <v>910</v>
      </c>
      <c r="P336" s="184" t="s">
        <v>910</v>
      </c>
      <c r="Q336" s="184" t="s">
        <v>2157</v>
      </c>
      <c r="R336" s="184" t="s">
        <v>910</v>
      </c>
      <c r="S336" s="184" t="s">
        <v>910</v>
      </c>
      <c r="T336" s="184" t="s">
        <v>910</v>
      </c>
    </row>
    <row r="337" spans="1:20" x14ac:dyDescent="0.25">
      <c r="A337" s="184" t="s">
        <v>2160</v>
      </c>
      <c r="B337" s="184">
        <v>5000087795</v>
      </c>
      <c r="C337" s="184" t="s">
        <v>2156</v>
      </c>
      <c r="D337" s="184" t="s">
        <v>2157</v>
      </c>
      <c r="E337" s="184" t="s">
        <v>906</v>
      </c>
      <c r="F337" s="184" t="s">
        <v>942</v>
      </c>
      <c r="G337" s="184" t="s">
        <v>943</v>
      </c>
      <c r="H337" s="184" t="s">
        <v>2161</v>
      </c>
      <c r="I337" s="184" t="s">
        <v>933</v>
      </c>
      <c r="J337" s="184" t="s">
        <v>910</v>
      </c>
      <c r="K337" s="184" t="s">
        <v>2162</v>
      </c>
      <c r="L337" s="184" t="s">
        <v>910</v>
      </c>
      <c r="M337" s="184" t="s">
        <v>942</v>
      </c>
      <c r="N337" s="184" t="s">
        <v>910</v>
      </c>
      <c r="O337" s="184" t="s">
        <v>910</v>
      </c>
      <c r="P337" s="184" t="s">
        <v>910</v>
      </c>
      <c r="Q337" s="184" t="s">
        <v>2157</v>
      </c>
      <c r="R337" s="184" t="s">
        <v>910</v>
      </c>
      <c r="S337" s="184" t="s">
        <v>910</v>
      </c>
      <c r="T337" s="184" t="s">
        <v>910</v>
      </c>
    </row>
    <row r="338" spans="1:20" x14ac:dyDescent="0.25">
      <c r="A338" s="184" t="s">
        <v>2163</v>
      </c>
      <c r="B338" s="184">
        <v>5000087797</v>
      </c>
      <c r="C338" s="184" t="s">
        <v>2164</v>
      </c>
      <c r="D338" s="184" t="s">
        <v>2165</v>
      </c>
      <c r="E338" s="184" t="s">
        <v>906</v>
      </c>
      <c r="F338" s="184" t="s">
        <v>1963</v>
      </c>
      <c r="G338" s="184" t="s">
        <v>1964</v>
      </c>
      <c r="H338" s="184" t="s">
        <v>2166</v>
      </c>
      <c r="I338" s="184" t="s">
        <v>882</v>
      </c>
      <c r="J338" s="184" t="s">
        <v>910</v>
      </c>
      <c r="K338" s="184" t="s">
        <v>2167</v>
      </c>
      <c r="L338" s="184" t="s">
        <v>910</v>
      </c>
      <c r="M338" s="184" t="s">
        <v>1963</v>
      </c>
      <c r="N338" s="184" t="s">
        <v>910</v>
      </c>
      <c r="O338" s="184" t="s">
        <v>910</v>
      </c>
      <c r="P338" s="184" t="s">
        <v>910</v>
      </c>
      <c r="Q338" s="184" t="s">
        <v>2165</v>
      </c>
      <c r="R338" s="184" t="s">
        <v>910</v>
      </c>
      <c r="S338" s="184" t="s">
        <v>910</v>
      </c>
      <c r="T338" s="184" t="s">
        <v>910</v>
      </c>
    </row>
    <row r="339" spans="1:20" x14ac:dyDescent="0.25">
      <c r="A339" s="184" t="s">
        <v>2168</v>
      </c>
      <c r="B339" s="184">
        <v>5000087797</v>
      </c>
      <c r="C339" s="184" t="s">
        <v>2164</v>
      </c>
      <c r="D339" s="184" t="s">
        <v>2165</v>
      </c>
      <c r="E339" s="184" t="s">
        <v>906</v>
      </c>
      <c r="F339" s="184" t="s">
        <v>915</v>
      </c>
      <c r="G339" s="184" t="s">
        <v>916</v>
      </c>
      <c r="H339" s="184" t="s">
        <v>1096</v>
      </c>
      <c r="I339" s="184" t="s">
        <v>929</v>
      </c>
      <c r="J339" s="184" t="s">
        <v>910</v>
      </c>
      <c r="K339" s="184" t="s">
        <v>1098</v>
      </c>
      <c r="L339" s="184" t="s">
        <v>910</v>
      </c>
      <c r="M339" s="184" t="s">
        <v>915</v>
      </c>
      <c r="N339" s="184" t="s">
        <v>910</v>
      </c>
      <c r="O339" s="184" t="s">
        <v>910</v>
      </c>
      <c r="P339" s="184" t="s">
        <v>910</v>
      </c>
      <c r="Q339" s="184" t="s">
        <v>2165</v>
      </c>
      <c r="R339" s="184" t="s">
        <v>910</v>
      </c>
      <c r="S339" s="184" t="s">
        <v>910</v>
      </c>
      <c r="T339" s="184" t="s">
        <v>910</v>
      </c>
    </row>
    <row r="340" spans="1:20" x14ac:dyDescent="0.25">
      <c r="A340" s="184" t="s">
        <v>2169</v>
      </c>
      <c r="B340" s="184">
        <v>5000087797</v>
      </c>
      <c r="C340" s="184" t="s">
        <v>2164</v>
      </c>
      <c r="D340" s="184" t="s">
        <v>2165</v>
      </c>
      <c r="E340" s="184" t="s">
        <v>906</v>
      </c>
      <c r="F340" s="184" t="s">
        <v>1963</v>
      </c>
      <c r="G340" s="184" t="s">
        <v>1964</v>
      </c>
      <c r="H340" s="184" t="s">
        <v>2170</v>
      </c>
      <c r="I340" s="184" t="s">
        <v>933</v>
      </c>
      <c r="J340" s="184" t="s">
        <v>910</v>
      </c>
      <c r="K340" s="184" t="s">
        <v>2171</v>
      </c>
      <c r="L340" s="184" t="s">
        <v>910</v>
      </c>
      <c r="M340" s="184" t="s">
        <v>1963</v>
      </c>
      <c r="N340" s="184" t="s">
        <v>910</v>
      </c>
      <c r="O340" s="184" t="s">
        <v>910</v>
      </c>
      <c r="P340" s="184" t="s">
        <v>910</v>
      </c>
      <c r="Q340" s="184" t="s">
        <v>2165</v>
      </c>
      <c r="R340" s="184" t="s">
        <v>910</v>
      </c>
      <c r="S340" s="184" t="s">
        <v>910</v>
      </c>
      <c r="T340" s="184" t="s">
        <v>910</v>
      </c>
    </row>
    <row r="341" spans="1:20" x14ac:dyDescent="0.25">
      <c r="A341" s="184" t="s">
        <v>2172</v>
      </c>
      <c r="B341" s="184">
        <v>5000087798</v>
      </c>
      <c r="C341" s="184" t="s">
        <v>2173</v>
      </c>
      <c r="D341" s="184" t="s">
        <v>2174</v>
      </c>
      <c r="E341" s="184" t="s">
        <v>906</v>
      </c>
      <c r="F341" s="184" t="s">
        <v>942</v>
      </c>
      <c r="G341" s="184" t="s">
        <v>943</v>
      </c>
      <c r="H341" s="184" t="s">
        <v>2175</v>
      </c>
      <c r="I341" s="184" t="s">
        <v>882</v>
      </c>
      <c r="J341" s="184" t="s">
        <v>910</v>
      </c>
      <c r="K341" s="184" t="s">
        <v>2176</v>
      </c>
      <c r="L341" s="184" t="s">
        <v>910</v>
      </c>
      <c r="M341" s="184" t="s">
        <v>942</v>
      </c>
      <c r="N341" s="184" t="s">
        <v>910</v>
      </c>
      <c r="O341" s="184" t="s">
        <v>910</v>
      </c>
      <c r="P341" s="184" t="s">
        <v>910</v>
      </c>
      <c r="Q341" s="184" t="s">
        <v>2174</v>
      </c>
      <c r="R341" s="184" t="s">
        <v>910</v>
      </c>
      <c r="S341" s="184" t="s">
        <v>910</v>
      </c>
      <c r="T341" s="184" t="s">
        <v>910</v>
      </c>
    </row>
    <row r="342" spans="1:20" x14ac:dyDescent="0.25">
      <c r="A342" s="184" t="s">
        <v>2177</v>
      </c>
      <c r="B342" s="184">
        <v>5000087798</v>
      </c>
      <c r="C342" s="184" t="s">
        <v>2173</v>
      </c>
      <c r="D342" s="184" t="s">
        <v>2174</v>
      </c>
      <c r="E342" s="184" t="s">
        <v>906</v>
      </c>
      <c r="F342" s="184" t="s">
        <v>915</v>
      </c>
      <c r="G342" s="184" t="s">
        <v>916</v>
      </c>
      <c r="H342" s="184" t="s">
        <v>1096</v>
      </c>
      <c r="I342" s="184" t="s">
        <v>933</v>
      </c>
      <c r="J342" s="184" t="s">
        <v>910</v>
      </c>
      <c r="K342" s="184" t="s">
        <v>1098</v>
      </c>
      <c r="L342" s="184" t="s">
        <v>910</v>
      </c>
      <c r="M342" s="184" t="s">
        <v>915</v>
      </c>
      <c r="N342" s="184" t="s">
        <v>910</v>
      </c>
      <c r="O342" s="184" t="s">
        <v>910</v>
      </c>
      <c r="P342" s="184" t="s">
        <v>910</v>
      </c>
      <c r="Q342" s="184" t="s">
        <v>2174</v>
      </c>
      <c r="R342" s="184" t="s">
        <v>910</v>
      </c>
      <c r="S342" s="184" t="s">
        <v>910</v>
      </c>
      <c r="T342" s="184" t="s">
        <v>910</v>
      </c>
    </row>
    <row r="343" spans="1:20" x14ac:dyDescent="0.25">
      <c r="A343" s="184" t="s">
        <v>2178</v>
      </c>
      <c r="B343" s="184">
        <v>5000087798</v>
      </c>
      <c r="C343" s="184" t="s">
        <v>2173</v>
      </c>
      <c r="D343" s="184" t="s">
        <v>2174</v>
      </c>
      <c r="E343" s="184" t="s">
        <v>906</v>
      </c>
      <c r="F343" s="184" t="s">
        <v>942</v>
      </c>
      <c r="G343" s="184" t="s">
        <v>943</v>
      </c>
      <c r="H343" s="184" t="s">
        <v>2179</v>
      </c>
      <c r="I343" s="184" t="s">
        <v>929</v>
      </c>
      <c r="J343" s="184" t="s">
        <v>910</v>
      </c>
      <c r="K343" s="184" t="s">
        <v>2180</v>
      </c>
      <c r="L343" s="184" t="s">
        <v>910</v>
      </c>
      <c r="M343" s="184" t="s">
        <v>942</v>
      </c>
      <c r="N343" s="184" t="s">
        <v>910</v>
      </c>
      <c r="O343" s="184" t="s">
        <v>910</v>
      </c>
      <c r="P343" s="184" t="s">
        <v>910</v>
      </c>
      <c r="Q343" s="184" t="s">
        <v>2174</v>
      </c>
      <c r="R343" s="184" t="s">
        <v>910</v>
      </c>
      <c r="S343" s="184" t="s">
        <v>910</v>
      </c>
      <c r="T343" s="184" t="s">
        <v>910</v>
      </c>
    </row>
    <row r="344" spans="1:20" x14ac:dyDescent="0.25">
      <c r="A344" s="184" t="s">
        <v>2181</v>
      </c>
      <c r="B344" s="184">
        <v>5000087799</v>
      </c>
      <c r="C344" s="184" t="s">
        <v>2182</v>
      </c>
      <c r="D344" s="184" t="s">
        <v>2183</v>
      </c>
      <c r="E344" s="184" t="s">
        <v>906</v>
      </c>
      <c r="F344" s="184" t="s">
        <v>1963</v>
      </c>
      <c r="G344" s="184" t="s">
        <v>1964</v>
      </c>
      <c r="H344" s="184" t="s">
        <v>2184</v>
      </c>
      <c r="I344" s="184" t="s">
        <v>882</v>
      </c>
      <c r="J344" s="184" t="s">
        <v>910</v>
      </c>
      <c r="K344" s="184" t="s">
        <v>2185</v>
      </c>
      <c r="L344" s="184" t="s">
        <v>910</v>
      </c>
      <c r="M344" s="184" t="s">
        <v>1963</v>
      </c>
      <c r="N344" s="184" t="s">
        <v>910</v>
      </c>
      <c r="O344" s="184" t="s">
        <v>910</v>
      </c>
      <c r="P344" s="184" t="s">
        <v>910</v>
      </c>
      <c r="Q344" s="184" t="s">
        <v>2183</v>
      </c>
      <c r="R344" s="184" t="s">
        <v>910</v>
      </c>
      <c r="S344" s="184" t="s">
        <v>910</v>
      </c>
      <c r="T344" s="184" t="s">
        <v>910</v>
      </c>
    </row>
    <row r="345" spans="1:20" x14ac:dyDescent="0.25">
      <c r="A345" s="184" t="s">
        <v>2186</v>
      </c>
      <c r="B345" s="184">
        <v>5000087799</v>
      </c>
      <c r="C345" s="184" t="s">
        <v>2182</v>
      </c>
      <c r="D345" s="184" t="s">
        <v>2183</v>
      </c>
      <c r="E345" s="184" t="s">
        <v>906</v>
      </c>
      <c r="F345" s="184" t="s">
        <v>966</v>
      </c>
      <c r="G345" s="184" t="s">
        <v>967</v>
      </c>
      <c r="H345" s="184" t="s">
        <v>2187</v>
      </c>
      <c r="I345" s="184" t="s">
        <v>929</v>
      </c>
      <c r="J345" s="184" t="s">
        <v>910</v>
      </c>
      <c r="K345" s="184" t="s">
        <v>2188</v>
      </c>
      <c r="L345" s="184" t="s">
        <v>910</v>
      </c>
      <c r="M345" s="184" t="s">
        <v>966</v>
      </c>
      <c r="N345" s="184" t="s">
        <v>910</v>
      </c>
      <c r="O345" s="184" t="s">
        <v>910</v>
      </c>
      <c r="P345" s="184" t="s">
        <v>910</v>
      </c>
      <c r="Q345" s="184" t="s">
        <v>2183</v>
      </c>
      <c r="R345" s="184" t="s">
        <v>910</v>
      </c>
      <c r="S345" s="184" t="s">
        <v>910</v>
      </c>
      <c r="T345" s="184" t="s">
        <v>910</v>
      </c>
    </row>
    <row r="346" spans="1:20" x14ac:dyDescent="0.25">
      <c r="A346" s="184" t="s">
        <v>2189</v>
      </c>
      <c r="B346" s="184">
        <v>5000087799</v>
      </c>
      <c r="C346" s="184" t="s">
        <v>2182</v>
      </c>
      <c r="D346" s="184" t="s">
        <v>2183</v>
      </c>
      <c r="E346" s="184" t="s">
        <v>906</v>
      </c>
      <c r="F346" s="184" t="s">
        <v>2190</v>
      </c>
      <c r="G346" s="184" t="s">
        <v>1409</v>
      </c>
      <c r="H346" s="184" t="s">
        <v>2191</v>
      </c>
      <c r="I346" s="184" t="s">
        <v>933</v>
      </c>
      <c r="J346" s="184" t="s">
        <v>910</v>
      </c>
      <c r="K346" s="184" t="s">
        <v>2192</v>
      </c>
      <c r="L346" s="184" t="s">
        <v>910</v>
      </c>
      <c r="M346" s="184" t="s">
        <v>2190</v>
      </c>
      <c r="N346" s="184" t="s">
        <v>910</v>
      </c>
      <c r="O346" s="184" t="s">
        <v>910</v>
      </c>
      <c r="P346" s="184" t="s">
        <v>910</v>
      </c>
      <c r="Q346" s="184" t="s">
        <v>2183</v>
      </c>
      <c r="R346" s="184" t="s">
        <v>910</v>
      </c>
      <c r="S346" s="184" t="s">
        <v>910</v>
      </c>
      <c r="T346" s="184" t="s">
        <v>910</v>
      </c>
    </row>
    <row r="347" spans="1:20" x14ac:dyDescent="0.25">
      <c r="A347" s="184" t="s">
        <v>2193</v>
      </c>
      <c r="B347" s="184">
        <v>5000087801</v>
      </c>
      <c r="C347" s="184" t="s">
        <v>2194</v>
      </c>
      <c r="D347" s="184" t="s">
        <v>2195</v>
      </c>
      <c r="E347" s="184" t="s">
        <v>906</v>
      </c>
      <c r="F347" s="184" t="s">
        <v>942</v>
      </c>
      <c r="G347" s="184" t="s">
        <v>943</v>
      </c>
      <c r="H347" s="184" t="s">
        <v>2196</v>
      </c>
      <c r="I347" s="184" t="s">
        <v>882</v>
      </c>
      <c r="J347" s="184" t="s">
        <v>910</v>
      </c>
      <c r="K347" s="184" t="s">
        <v>2197</v>
      </c>
      <c r="L347" s="184" t="s">
        <v>910</v>
      </c>
      <c r="M347" s="184" t="s">
        <v>942</v>
      </c>
      <c r="N347" s="184" t="s">
        <v>910</v>
      </c>
      <c r="O347" s="184" t="s">
        <v>910</v>
      </c>
      <c r="P347" s="184" t="s">
        <v>910</v>
      </c>
      <c r="Q347" s="184" t="s">
        <v>2195</v>
      </c>
      <c r="R347" s="184" t="s">
        <v>910</v>
      </c>
      <c r="S347" s="184" t="s">
        <v>910</v>
      </c>
      <c r="T347" s="184" t="s">
        <v>910</v>
      </c>
    </row>
    <row r="348" spans="1:20" x14ac:dyDescent="0.25">
      <c r="A348" s="184" t="s">
        <v>2198</v>
      </c>
      <c r="B348" s="184">
        <v>5000087801</v>
      </c>
      <c r="C348" s="184" t="s">
        <v>2194</v>
      </c>
      <c r="D348" s="184" t="s">
        <v>2195</v>
      </c>
      <c r="E348" s="184" t="s">
        <v>906</v>
      </c>
      <c r="F348" s="184" t="s">
        <v>1319</v>
      </c>
      <c r="G348" s="184" t="s">
        <v>1320</v>
      </c>
      <c r="H348" s="184" t="s">
        <v>2199</v>
      </c>
      <c r="I348" s="184" t="s">
        <v>933</v>
      </c>
      <c r="J348" s="184" t="s">
        <v>910</v>
      </c>
      <c r="K348" s="184" t="s">
        <v>2200</v>
      </c>
      <c r="L348" s="184" t="s">
        <v>910</v>
      </c>
      <c r="M348" s="184" t="s">
        <v>1319</v>
      </c>
      <c r="N348" s="184" t="s">
        <v>910</v>
      </c>
      <c r="O348" s="184" t="s">
        <v>910</v>
      </c>
      <c r="P348" s="184" t="s">
        <v>910</v>
      </c>
      <c r="Q348" s="184" t="s">
        <v>2195</v>
      </c>
      <c r="R348" s="184" t="s">
        <v>910</v>
      </c>
      <c r="S348" s="184" t="s">
        <v>910</v>
      </c>
      <c r="T348" s="184" t="s">
        <v>910</v>
      </c>
    </row>
    <row r="349" spans="1:20" x14ac:dyDescent="0.25">
      <c r="A349" s="184" t="s">
        <v>2201</v>
      </c>
      <c r="B349" s="184">
        <v>5000087804</v>
      </c>
      <c r="C349" s="184" t="s">
        <v>2202</v>
      </c>
      <c r="D349" s="184" t="s">
        <v>2203</v>
      </c>
      <c r="E349" s="184" t="s">
        <v>906</v>
      </c>
      <c r="F349" s="184" t="s">
        <v>942</v>
      </c>
      <c r="G349" s="184" t="s">
        <v>943</v>
      </c>
      <c r="H349" s="184" t="s">
        <v>2204</v>
      </c>
      <c r="I349" s="184" t="s">
        <v>882</v>
      </c>
      <c r="J349" s="184" t="s">
        <v>910</v>
      </c>
      <c r="K349" s="184" t="s">
        <v>2205</v>
      </c>
      <c r="L349" s="184" t="s">
        <v>910</v>
      </c>
      <c r="M349" s="184" t="s">
        <v>942</v>
      </c>
      <c r="N349" s="184" t="s">
        <v>910</v>
      </c>
      <c r="O349" s="184" t="s">
        <v>910</v>
      </c>
      <c r="P349" s="184" t="s">
        <v>910</v>
      </c>
      <c r="Q349" s="184" t="s">
        <v>2203</v>
      </c>
      <c r="R349" s="184" t="s">
        <v>910</v>
      </c>
      <c r="S349" s="184" t="s">
        <v>910</v>
      </c>
      <c r="T349" s="184" t="s">
        <v>910</v>
      </c>
    </row>
    <row r="350" spans="1:20" x14ac:dyDescent="0.25">
      <c r="A350" s="184" t="s">
        <v>2206</v>
      </c>
      <c r="B350" s="184">
        <v>5000087804</v>
      </c>
      <c r="C350" s="184" t="s">
        <v>2202</v>
      </c>
      <c r="D350" s="184" t="s">
        <v>2203</v>
      </c>
      <c r="E350" s="184" t="s">
        <v>906</v>
      </c>
      <c r="F350" s="184" t="s">
        <v>915</v>
      </c>
      <c r="G350" s="184" t="s">
        <v>916</v>
      </c>
      <c r="H350" s="184" t="s">
        <v>1096</v>
      </c>
      <c r="I350" s="184" t="s">
        <v>933</v>
      </c>
      <c r="J350" s="184" t="s">
        <v>910</v>
      </c>
      <c r="K350" s="184" t="s">
        <v>1098</v>
      </c>
      <c r="L350" s="184" t="s">
        <v>910</v>
      </c>
      <c r="M350" s="184" t="s">
        <v>915</v>
      </c>
      <c r="N350" s="184" t="s">
        <v>910</v>
      </c>
      <c r="O350" s="184" t="s">
        <v>910</v>
      </c>
      <c r="P350" s="184" t="s">
        <v>910</v>
      </c>
      <c r="Q350" s="184" t="s">
        <v>2203</v>
      </c>
      <c r="R350" s="184" t="s">
        <v>910</v>
      </c>
      <c r="S350" s="184" t="s">
        <v>910</v>
      </c>
      <c r="T350" s="184" t="s">
        <v>910</v>
      </c>
    </row>
    <row r="351" spans="1:20" x14ac:dyDescent="0.25">
      <c r="A351" s="184" t="s">
        <v>2207</v>
      </c>
      <c r="B351" s="184">
        <v>5000087804</v>
      </c>
      <c r="C351" s="184" t="s">
        <v>2202</v>
      </c>
      <c r="D351" s="184" t="s">
        <v>2203</v>
      </c>
      <c r="E351" s="184" t="s">
        <v>906</v>
      </c>
      <c r="F351" s="184" t="s">
        <v>942</v>
      </c>
      <c r="G351" s="184" t="s">
        <v>943</v>
      </c>
      <c r="H351" s="184" t="s">
        <v>2208</v>
      </c>
      <c r="I351" s="184" t="s">
        <v>1036</v>
      </c>
      <c r="J351" s="184" t="s">
        <v>910</v>
      </c>
      <c r="K351" s="184" t="s">
        <v>2209</v>
      </c>
      <c r="L351" s="184" t="s">
        <v>910</v>
      </c>
      <c r="M351" s="184" t="s">
        <v>942</v>
      </c>
      <c r="N351" s="184" t="s">
        <v>910</v>
      </c>
      <c r="O351" s="184" t="s">
        <v>910</v>
      </c>
      <c r="P351" s="184" t="s">
        <v>910</v>
      </c>
      <c r="Q351" s="184" t="s">
        <v>2203</v>
      </c>
      <c r="R351" s="184" t="s">
        <v>910</v>
      </c>
      <c r="S351" s="184" t="s">
        <v>910</v>
      </c>
      <c r="T351" s="184" t="s">
        <v>910</v>
      </c>
    </row>
    <row r="352" spans="1:20" x14ac:dyDescent="0.25">
      <c r="A352" s="184" t="s">
        <v>2210</v>
      </c>
      <c r="B352" s="184">
        <v>5000087804</v>
      </c>
      <c r="C352" s="184" t="s">
        <v>2202</v>
      </c>
      <c r="D352" s="184" t="s">
        <v>2203</v>
      </c>
      <c r="E352" s="184" t="s">
        <v>906</v>
      </c>
      <c r="F352" s="184" t="s">
        <v>2211</v>
      </c>
      <c r="G352" s="184" t="s">
        <v>1133</v>
      </c>
      <c r="H352" s="184" t="s">
        <v>2212</v>
      </c>
      <c r="I352" s="184" t="s">
        <v>929</v>
      </c>
      <c r="J352" s="184" t="s">
        <v>910</v>
      </c>
      <c r="K352" s="184" t="s">
        <v>2213</v>
      </c>
      <c r="L352" s="184" t="s">
        <v>910</v>
      </c>
      <c r="M352" s="184" t="s">
        <v>2211</v>
      </c>
      <c r="N352" s="184" t="s">
        <v>910</v>
      </c>
      <c r="O352" s="184" t="s">
        <v>910</v>
      </c>
      <c r="P352" s="184" t="s">
        <v>910</v>
      </c>
      <c r="Q352" s="184" t="s">
        <v>2203</v>
      </c>
      <c r="R352" s="184" t="s">
        <v>910</v>
      </c>
      <c r="S352" s="184" t="s">
        <v>910</v>
      </c>
      <c r="T352" s="184" t="s">
        <v>910</v>
      </c>
    </row>
    <row r="353" spans="1:20" x14ac:dyDescent="0.25">
      <c r="A353" s="184" t="s">
        <v>2214</v>
      </c>
      <c r="B353" s="184">
        <v>5000087807</v>
      </c>
      <c r="C353" s="184" t="s">
        <v>2215</v>
      </c>
      <c r="D353" s="184" t="s">
        <v>2216</v>
      </c>
      <c r="E353" s="184" t="s">
        <v>906</v>
      </c>
      <c r="F353" s="184" t="s">
        <v>915</v>
      </c>
      <c r="G353" s="184" t="s">
        <v>916</v>
      </c>
      <c r="H353" s="184" t="s">
        <v>2217</v>
      </c>
      <c r="I353" s="184" t="s">
        <v>882</v>
      </c>
      <c r="J353" s="184" t="s">
        <v>910</v>
      </c>
      <c r="K353" s="184" t="s">
        <v>2218</v>
      </c>
      <c r="L353" s="184" t="s">
        <v>910</v>
      </c>
      <c r="M353" s="184" t="s">
        <v>915</v>
      </c>
      <c r="N353" s="184" t="s">
        <v>910</v>
      </c>
      <c r="O353" s="184" t="s">
        <v>910</v>
      </c>
      <c r="P353" s="184" t="s">
        <v>910</v>
      </c>
      <c r="Q353" s="184" t="s">
        <v>2216</v>
      </c>
      <c r="R353" s="184" t="s">
        <v>910</v>
      </c>
      <c r="S353" s="184" t="s">
        <v>910</v>
      </c>
      <c r="T353" s="184" t="s">
        <v>910</v>
      </c>
    </row>
    <row r="354" spans="1:20" x14ac:dyDescent="0.25">
      <c r="A354" s="184" t="s">
        <v>2219</v>
      </c>
      <c r="B354" s="184">
        <v>5000087807</v>
      </c>
      <c r="C354" s="184" t="s">
        <v>2215</v>
      </c>
      <c r="D354" s="184" t="s">
        <v>2216</v>
      </c>
      <c r="E354" s="184" t="s">
        <v>906</v>
      </c>
      <c r="F354" s="184" t="s">
        <v>915</v>
      </c>
      <c r="G354" s="184" t="s">
        <v>916</v>
      </c>
      <c r="H354" s="184" t="s">
        <v>1096</v>
      </c>
      <c r="I354" s="184" t="s">
        <v>1040</v>
      </c>
      <c r="J354" s="184" t="s">
        <v>910</v>
      </c>
      <c r="K354" s="184" t="s">
        <v>1098</v>
      </c>
      <c r="L354" s="184" t="s">
        <v>910</v>
      </c>
      <c r="M354" s="184" t="s">
        <v>915</v>
      </c>
      <c r="N354" s="184" t="s">
        <v>910</v>
      </c>
      <c r="O354" s="184" t="s">
        <v>910</v>
      </c>
      <c r="P354" s="184" t="s">
        <v>910</v>
      </c>
      <c r="Q354" s="184" t="s">
        <v>2216</v>
      </c>
      <c r="R354" s="184" t="s">
        <v>910</v>
      </c>
      <c r="S354" s="184" t="s">
        <v>910</v>
      </c>
      <c r="T354" s="184" t="s">
        <v>910</v>
      </c>
    </row>
    <row r="355" spans="1:20" x14ac:dyDescent="0.25">
      <c r="A355" s="184" t="s">
        <v>2220</v>
      </c>
      <c r="B355" s="184">
        <v>5000087807</v>
      </c>
      <c r="C355" s="184" t="s">
        <v>2215</v>
      </c>
      <c r="D355" s="184" t="s">
        <v>2216</v>
      </c>
      <c r="E355" s="184" t="s">
        <v>906</v>
      </c>
      <c r="F355" s="184" t="s">
        <v>951</v>
      </c>
      <c r="G355" s="184" t="s">
        <v>952</v>
      </c>
      <c r="H355" s="184" t="s">
        <v>2221</v>
      </c>
      <c r="I355" s="184" t="s">
        <v>1153</v>
      </c>
      <c r="J355" s="184" t="s">
        <v>910</v>
      </c>
      <c r="K355" s="184" t="s">
        <v>2222</v>
      </c>
      <c r="L355" s="184" t="s">
        <v>910</v>
      </c>
      <c r="M355" s="184" t="s">
        <v>951</v>
      </c>
      <c r="N355" s="184" t="s">
        <v>910</v>
      </c>
      <c r="O355" s="184" t="s">
        <v>910</v>
      </c>
      <c r="P355" s="184" t="s">
        <v>910</v>
      </c>
      <c r="Q355" s="184" t="s">
        <v>2216</v>
      </c>
      <c r="R355" s="184" t="s">
        <v>910</v>
      </c>
      <c r="S355" s="184" t="s">
        <v>910</v>
      </c>
      <c r="T355" s="184" t="s">
        <v>910</v>
      </c>
    </row>
    <row r="356" spans="1:20" x14ac:dyDescent="0.25">
      <c r="A356" s="184" t="s">
        <v>2223</v>
      </c>
      <c r="B356" s="184">
        <v>5000087807</v>
      </c>
      <c r="C356" s="184" t="s">
        <v>2215</v>
      </c>
      <c r="D356" s="184" t="s">
        <v>2216</v>
      </c>
      <c r="E356" s="184" t="s">
        <v>906</v>
      </c>
      <c r="F356" s="184" t="s">
        <v>951</v>
      </c>
      <c r="G356" s="184" t="s">
        <v>952</v>
      </c>
      <c r="H356" s="184" t="s">
        <v>2224</v>
      </c>
      <c r="I356" s="184" t="s">
        <v>1637</v>
      </c>
      <c r="J356" s="184" t="s">
        <v>910</v>
      </c>
      <c r="K356" s="184" t="s">
        <v>2225</v>
      </c>
      <c r="L356" s="184" t="s">
        <v>910</v>
      </c>
      <c r="M356" s="184" t="s">
        <v>951</v>
      </c>
      <c r="N356" s="184" t="s">
        <v>910</v>
      </c>
      <c r="O356" s="184" t="s">
        <v>910</v>
      </c>
      <c r="P356" s="184" t="s">
        <v>910</v>
      </c>
      <c r="Q356" s="184" t="s">
        <v>2216</v>
      </c>
      <c r="R356" s="184" t="s">
        <v>910</v>
      </c>
      <c r="S356" s="184" t="s">
        <v>910</v>
      </c>
      <c r="T356" s="184" t="s">
        <v>910</v>
      </c>
    </row>
    <row r="357" spans="1:20" x14ac:dyDescent="0.25">
      <c r="A357" s="184" t="s">
        <v>2226</v>
      </c>
      <c r="B357" s="184">
        <v>5000087807</v>
      </c>
      <c r="C357" s="184" t="s">
        <v>2215</v>
      </c>
      <c r="D357" s="184" t="s">
        <v>2216</v>
      </c>
      <c r="E357" s="184" t="s">
        <v>906</v>
      </c>
      <c r="F357" s="184" t="s">
        <v>951</v>
      </c>
      <c r="G357" s="184" t="s">
        <v>952</v>
      </c>
      <c r="H357" s="184" t="s">
        <v>953</v>
      </c>
      <c r="I357" s="184" t="s">
        <v>929</v>
      </c>
      <c r="J357" s="184" t="s">
        <v>910</v>
      </c>
      <c r="K357" s="184" t="s">
        <v>954</v>
      </c>
      <c r="L357" s="184" t="s">
        <v>910</v>
      </c>
      <c r="M357" s="184" t="s">
        <v>951</v>
      </c>
      <c r="N357" s="184" t="s">
        <v>910</v>
      </c>
      <c r="O357" s="184" t="s">
        <v>910</v>
      </c>
      <c r="P357" s="184" t="s">
        <v>910</v>
      </c>
      <c r="Q357" s="184" t="s">
        <v>2216</v>
      </c>
      <c r="R357" s="184" t="s">
        <v>910</v>
      </c>
      <c r="S357" s="184" t="s">
        <v>910</v>
      </c>
      <c r="T357" s="184" t="s">
        <v>910</v>
      </c>
    </row>
    <row r="358" spans="1:20" x14ac:dyDescent="0.25">
      <c r="A358" s="184" t="s">
        <v>2227</v>
      </c>
      <c r="B358" s="184">
        <v>5000087807</v>
      </c>
      <c r="C358" s="184" t="s">
        <v>2215</v>
      </c>
      <c r="D358" s="184" t="s">
        <v>2216</v>
      </c>
      <c r="E358" s="184" t="s">
        <v>906</v>
      </c>
      <c r="F358" s="184" t="s">
        <v>951</v>
      </c>
      <c r="G358" s="184" t="s">
        <v>952</v>
      </c>
      <c r="H358" s="184" t="s">
        <v>2228</v>
      </c>
      <c r="I358" s="184" t="s">
        <v>1097</v>
      </c>
      <c r="J358" s="184" t="s">
        <v>910</v>
      </c>
      <c r="K358" s="184" t="s">
        <v>2229</v>
      </c>
      <c r="L358" s="184" t="s">
        <v>910</v>
      </c>
      <c r="M358" s="184" t="s">
        <v>951</v>
      </c>
      <c r="N358" s="184" t="s">
        <v>910</v>
      </c>
      <c r="O358" s="184" t="s">
        <v>910</v>
      </c>
      <c r="P358" s="184" t="s">
        <v>910</v>
      </c>
      <c r="Q358" s="184" t="s">
        <v>2216</v>
      </c>
      <c r="R358" s="184" t="s">
        <v>910</v>
      </c>
      <c r="S358" s="184" t="s">
        <v>910</v>
      </c>
      <c r="T358" s="184" t="s">
        <v>910</v>
      </c>
    </row>
    <row r="359" spans="1:20" x14ac:dyDescent="0.25">
      <c r="A359" s="184" t="s">
        <v>2227</v>
      </c>
      <c r="B359" s="184">
        <v>5000087807</v>
      </c>
      <c r="C359" s="184" t="s">
        <v>2215</v>
      </c>
      <c r="D359" s="184" t="s">
        <v>2216</v>
      </c>
      <c r="E359" s="184" t="s">
        <v>906</v>
      </c>
      <c r="F359" s="184" t="s">
        <v>951</v>
      </c>
      <c r="G359" s="184" t="s">
        <v>952</v>
      </c>
      <c r="H359" s="184" t="s">
        <v>2230</v>
      </c>
      <c r="I359" s="184" t="s">
        <v>1169</v>
      </c>
      <c r="J359" s="184" t="s">
        <v>910</v>
      </c>
      <c r="K359" s="184" t="s">
        <v>2229</v>
      </c>
      <c r="L359" s="184" t="s">
        <v>910</v>
      </c>
      <c r="M359" s="184" t="s">
        <v>951</v>
      </c>
      <c r="N359" s="184" t="s">
        <v>910</v>
      </c>
      <c r="O359" s="184" t="s">
        <v>910</v>
      </c>
      <c r="P359" s="184" t="s">
        <v>910</v>
      </c>
      <c r="Q359" s="184" t="s">
        <v>2216</v>
      </c>
      <c r="R359" s="184" t="s">
        <v>910</v>
      </c>
      <c r="S359" s="184" t="s">
        <v>910</v>
      </c>
      <c r="T359" s="184" t="s">
        <v>910</v>
      </c>
    </row>
    <row r="360" spans="1:20" x14ac:dyDescent="0.25">
      <c r="A360" s="184" t="s">
        <v>2231</v>
      </c>
      <c r="B360" s="184">
        <v>5000087807</v>
      </c>
      <c r="C360" s="184" t="s">
        <v>2215</v>
      </c>
      <c r="D360" s="184" t="s">
        <v>2216</v>
      </c>
      <c r="E360" s="184" t="s">
        <v>906</v>
      </c>
      <c r="F360" s="184" t="s">
        <v>951</v>
      </c>
      <c r="G360" s="184" t="s">
        <v>952</v>
      </c>
      <c r="H360" s="184" t="s">
        <v>2232</v>
      </c>
      <c r="I360" s="184" t="s">
        <v>1172</v>
      </c>
      <c r="J360" s="184" t="s">
        <v>910</v>
      </c>
      <c r="K360" s="184" t="s">
        <v>2233</v>
      </c>
      <c r="L360" s="184" t="s">
        <v>910</v>
      </c>
      <c r="M360" s="184" t="s">
        <v>951</v>
      </c>
      <c r="N360" s="184" t="s">
        <v>910</v>
      </c>
      <c r="O360" s="184" t="s">
        <v>910</v>
      </c>
      <c r="P360" s="184" t="s">
        <v>910</v>
      </c>
      <c r="Q360" s="184" t="s">
        <v>2216</v>
      </c>
      <c r="R360" s="184" t="s">
        <v>910</v>
      </c>
      <c r="S360" s="184" t="s">
        <v>910</v>
      </c>
      <c r="T360" s="184" t="s">
        <v>910</v>
      </c>
    </row>
    <row r="361" spans="1:20" x14ac:dyDescent="0.25">
      <c r="A361" s="184" t="s">
        <v>2234</v>
      </c>
      <c r="B361" s="184">
        <v>5000087807</v>
      </c>
      <c r="C361" s="184" t="s">
        <v>2215</v>
      </c>
      <c r="D361" s="184" t="s">
        <v>2216</v>
      </c>
      <c r="E361" s="184" t="s">
        <v>906</v>
      </c>
      <c r="F361" s="184" t="s">
        <v>915</v>
      </c>
      <c r="G361" s="184" t="s">
        <v>916</v>
      </c>
      <c r="H361" s="184" t="s">
        <v>2235</v>
      </c>
      <c r="I361" s="184" t="s">
        <v>933</v>
      </c>
      <c r="J361" s="184" t="s">
        <v>910</v>
      </c>
      <c r="K361" s="184" t="s">
        <v>2236</v>
      </c>
      <c r="L361" s="184" t="s">
        <v>910</v>
      </c>
      <c r="M361" s="184" t="s">
        <v>915</v>
      </c>
      <c r="N361" s="184" t="s">
        <v>910</v>
      </c>
      <c r="O361" s="184" t="s">
        <v>910</v>
      </c>
      <c r="P361" s="184" t="s">
        <v>910</v>
      </c>
      <c r="Q361" s="184" t="s">
        <v>2216</v>
      </c>
      <c r="R361" s="184" t="s">
        <v>910</v>
      </c>
      <c r="S361" s="184" t="s">
        <v>910</v>
      </c>
      <c r="T361" s="184" t="s">
        <v>910</v>
      </c>
    </row>
    <row r="362" spans="1:20" x14ac:dyDescent="0.25">
      <c r="A362" s="184" t="s">
        <v>2237</v>
      </c>
      <c r="B362" s="184">
        <v>5000087807</v>
      </c>
      <c r="C362" s="184" t="s">
        <v>2215</v>
      </c>
      <c r="D362" s="184" t="s">
        <v>2216</v>
      </c>
      <c r="E362" s="184" t="s">
        <v>906</v>
      </c>
      <c r="F362" s="184" t="s">
        <v>2238</v>
      </c>
      <c r="G362" s="184" t="s">
        <v>2239</v>
      </c>
      <c r="H362" s="184" t="s">
        <v>2240</v>
      </c>
      <c r="I362" s="184" t="s">
        <v>1036</v>
      </c>
      <c r="J362" s="184" t="s">
        <v>910</v>
      </c>
      <c r="K362" s="184" t="s">
        <v>2241</v>
      </c>
      <c r="L362" s="184" t="s">
        <v>910</v>
      </c>
      <c r="M362" s="184" t="s">
        <v>2238</v>
      </c>
      <c r="N362" s="184" t="s">
        <v>910</v>
      </c>
      <c r="O362" s="184" t="s">
        <v>910</v>
      </c>
      <c r="P362" s="184" t="s">
        <v>910</v>
      </c>
      <c r="Q362" s="184" t="s">
        <v>2216</v>
      </c>
      <c r="R362" s="184" t="s">
        <v>910</v>
      </c>
      <c r="S362" s="184" t="s">
        <v>910</v>
      </c>
      <c r="T362" s="184" t="s">
        <v>910</v>
      </c>
    </row>
    <row r="363" spans="1:20" x14ac:dyDescent="0.25">
      <c r="A363" s="184" t="s">
        <v>2242</v>
      </c>
      <c r="B363" s="184">
        <v>5000096762</v>
      </c>
      <c r="C363" s="184" t="s">
        <v>2243</v>
      </c>
      <c r="D363" s="184" t="s">
        <v>2244</v>
      </c>
      <c r="E363" s="184" t="s">
        <v>906</v>
      </c>
      <c r="F363" s="184" t="s">
        <v>1963</v>
      </c>
      <c r="G363" s="184" t="s">
        <v>1964</v>
      </c>
      <c r="H363" s="184" t="s">
        <v>2245</v>
      </c>
      <c r="I363" s="184" t="s">
        <v>882</v>
      </c>
      <c r="J363" s="184" t="s">
        <v>910</v>
      </c>
      <c r="K363" s="184" t="s">
        <v>2246</v>
      </c>
      <c r="L363" s="184" t="s">
        <v>910</v>
      </c>
      <c r="M363" s="184" t="s">
        <v>1963</v>
      </c>
      <c r="N363" s="184" t="s">
        <v>910</v>
      </c>
      <c r="O363" s="184" t="s">
        <v>910</v>
      </c>
      <c r="P363" s="184" t="s">
        <v>910</v>
      </c>
      <c r="Q363" s="184" t="s">
        <v>2244</v>
      </c>
      <c r="R363" s="184" t="s">
        <v>910</v>
      </c>
      <c r="S363" s="184" t="s">
        <v>910</v>
      </c>
      <c r="T363" s="184" t="s">
        <v>910</v>
      </c>
    </row>
    <row r="364" spans="1:20" x14ac:dyDescent="0.25">
      <c r="A364" s="184" t="s">
        <v>2247</v>
      </c>
      <c r="B364" s="184">
        <v>5000096762</v>
      </c>
      <c r="C364" s="184" t="s">
        <v>2243</v>
      </c>
      <c r="D364" s="184" t="s">
        <v>2244</v>
      </c>
      <c r="E364" s="184" t="s">
        <v>906</v>
      </c>
      <c r="F364" s="184" t="s">
        <v>915</v>
      </c>
      <c r="G364" s="184" t="s">
        <v>916</v>
      </c>
      <c r="H364" s="184" t="s">
        <v>1096</v>
      </c>
      <c r="I364" s="184" t="s">
        <v>1097</v>
      </c>
      <c r="J364" s="184" t="s">
        <v>910</v>
      </c>
      <c r="K364" s="184" t="s">
        <v>1098</v>
      </c>
      <c r="L364" s="184" t="s">
        <v>910</v>
      </c>
      <c r="M364" s="184" t="s">
        <v>915</v>
      </c>
      <c r="N364" s="184" t="s">
        <v>910</v>
      </c>
      <c r="O364" s="184" t="s">
        <v>910</v>
      </c>
      <c r="P364" s="184" t="s">
        <v>910</v>
      </c>
      <c r="Q364" s="184" t="s">
        <v>2244</v>
      </c>
      <c r="R364" s="184" t="s">
        <v>910</v>
      </c>
      <c r="S364" s="184" t="s">
        <v>910</v>
      </c>
      <c r="T364" s="184" t="s">
        <v>910</v>
      </c>
    </row>
    <row r="365" spans="1:20" x14ac:dyDescent="0.25">
      <c r="A365" s="184" t="s">
        <v>2248</v>
      </c>
      <c r="B365" s="184">
        <v>5000096762</v>
      </c>
      <c r="C365" s="184" t="s">
        <v>2243</v>
      </c>
      <c r="D365" s="184" t="s">
        <v>2244</v>
      </c>
      <c r="E365" s="184" t="s">
        <v>906</v>
      </c>
      <c r="F365" s="184" t="s">
        <v>1963</v>
      </c>
      <c r="G365" s="184" t="s">
        <v>1964</v>
      </c>
      <c r="H365" s="184" t="s">
        <v>2249</v>
      </c>
      <c r="I365" s="184" t="s">
        <v>933</v>
      </c>
      <c r="J365" s="184" t="s">
        <v>910</v>
      </c>
      <c r="K365" s="184" t="s">
        <v>2250</v>
      </c>
      <c r="L365" s="184" t="s">
        <v>910</v>
      </c>
      <c r="M365" s="184" t="s">
        <v>1963</v>
      </c>
      <c r="N365" s="184" t="s">
        <v>910</v>
      </c>
      <c r="O365" s="184" t="s">
        <v>910</v>
      </c>
      <c r="P365" s="184" t="s">
        <v>910</v>
      </c>
      <c r="Q365" s="184" t="s">
        <v>2244</v>
      </c>
      <c r="R365" s="184" t="s">
        <v>910</v>
      </c>
      <c r="S365" s="184" t="s">
        <v>910</v>
      </c>
      <c r="T365" s="184" t="s">
        <v>910</v>
      </c>
    </row>
    <row r="366" spans="1:20" x14ac:dyDescent="0.25">
      <c r="A366" s="184" t="s">
        <v>2251</v>
      </c>
      <c r="B366" s="184">
        <v>5000096762</v>
      </c>
      <c r="C366" s="184" t="s">
        <v>2243</v>
      </c>
      <c r="D366" s="184" t="s">
        <v>2244</v>
      </c>
      <c r="E366" s="184" t="s">
        <v>906</v>
      </c>
      <c r="F366" s="184" t="s">
        <v>1963</v>
      </c>
      <c r="G366" s="184" t="s">
        <v>1964</v>
      </c>
      <c r="H366" s="184" t="s">
        <v>2252</v>
      </c>
      <c r="I366" s="184" t="s">
        <v>929</v>
      </c>
      <c r="J366" s="184" t="s">
        <v>910</v>
      </c>
      <c r="K366" s="184" t="s">
        <v>2253</v>
      </c>
      <c r="L366" s="184" t="s">
        <v>910</v>
      </c>
      <c r="M366" s="184" t="s">
        <v>1963</v>
      </c>
      <c r="N366" s="184" t="s">
        <v>910</v>
      </c>
      <c r="O366" s="184" t="s">
        <v>910</v>
      </c>
      <c r="P366" s="184" t="s">
        <v>910</v>
      </c>
      <c r="Q366" s="184" t="s">
        <v>2244</v>
      </c>
      <c r="R366" s="184" t="s">
        <v>910</v>
      </c>
      <c r="S366" s="184" t="s">
        <v>910</v>
      </c>
      <c r="T366" s="184" t="s">
        <v>910</v>
      </c>
    </row>
    <row r="367" spans="1:20" x14ac:dyDescent="0.25">
      <c r="A367" s="184" t="s">
        <v>2254</v>
      </c>
      <c r="B367" s="184">
        <v>5000096762</v>
      </c>
      <c r="C367" s="184" t="s">
        <v>2243</v>
      </c>
      <c r="D367" s="184" t="s">
        <v>2244</v>
      </c>
      <c r="E367" s="184" t="s">
        <v>906</v>
      </c>
      <c r="F367" s="184" t="s">
        <v>1963</v>
      </c>
      <c r="G367" s="184" t="s">
        <v>1964</v>
      </c>
      <c r="H367" s="184" t="s">
        <v>2255</v>
      </c>
      <c r="I367" s="184" t="s">
        <v>1040</v>
      </c>
      <c r="J367" s="184" t="s">
        <v>910</v>
      </c>
      <c r="K367" s="184" t="s">
        <v>2256</v>
      </c>
      <c r="L367" s="184" t="s">
        <v>910</v>
      </c>
      <c r="M367" s="184" t="s">
        <v>1963</v>
      </c>
      <c r="N367" s="184" t="s">
        <v>910</v>
      </c>
      <c r="O367" s="184" t="s">
        <v>910</v>
      </c>
      <c r="P367" s="184" t="s">
        <v>910</v>
      </c>
      <c r="Q367" s="184" t="s">
        <v>2244</v>
      </c>
      <c r="R367" s="184" t="s">
        <v>910</v>
      </c>
      <c r="S367" s="184" t="s">
        <v>910</v>
      </c>
      <c r="T367" s="184" t="s">
        <v>910</v>
      </c>
    </row>
    <row r="368" spans="1:20" x14ac:dyDescent="0.25">
      <c r="A368" s="184" t="s">
        <v>2257</v>
      </c>
      <c r="B368" s="184">
        <v>5000096762</v>
      </c>
      <c r="C368" s="184" t="s">
        <v>2243</v>
      </c>
      <c r="D368" s="184" t="s">
        <v>2244</v>
      </c>
      <c r="E368" s="184" t="s">
        <v>906</v>
      </c>
      <c r="F368" s="184" t="s">
        <v>1408</v>
      </c>
      <c r="G368" s="184" t="s">
        <v>1409</v>
      </c>
      <c r="H368" s="184" t="s">
        <v>2258</v>
      </c>
      <c r="I368" s="184" t="s">
        <v>1153</v>
      </c>
      <c r="J368" s="184" t="s">
        <v>910</v>
      </c>
      <c r="K368" s="184" t="s">
        <v>2259</v>
      </c>
      <c r="L368" s="184" t="s">
        <v>910</v>
      </c>
      <c r="M368" s="184" t="s">
        <v>1408</v>
      </c>
      <c r="N368" s="184" t="s">
        <v>910</v>
      </c>
      <c r="O368" s="184" t="s">
        <v>910</v>
      </c>
      <c r="P368" s="184" t="s">
        <v>910</v>
      </c>
      <c r="Q368" s="184" t="s">
        <v>2244</v>
      </c>
      <c r="R368" s="184" t="s">
        <v>910</v>
      </c>
      <c r="S368" s="184" t="s">
        <v>910</v>
      </c>
      <c r="T368" s="184" t="s">
        <v>910</v>
      </c>
    </row>
    <row r="369" spans="1:20" x14ac:dyDescent="0.25">
      <c r="A369" s="184" t="s">
        <v>2260</v>
      </c>
      <c r="B369" s="184">
        <v>5000096763</v>
      </c>
      <c r="C369" s="184" t="s">
        <v>2261</v>
      </c>
      <c r="D369" s="184" t="s">
        <v>2262</v>
      </c>
      <c r="E369" s="184" t="s">
        <v>906</v>
      </c>
      <c r="F369" s="184" t="s">
        <v>1069</v>
      </c>
      <c r="G369" s="184" t="s">
        <v>1070</v>
      </c>
      <c r="H369" s="184" t="s">
        <v>2263</v>
      </c>
      <c r="I369" s="184" t="s">
        <v>882</v>
      </c>
      <c r="J369" s="184" t="s">
        <v>910</v>
      </c>
      <c r="K369" s="184" t="s">
        <v>2264</v>
      </c>
      <c r="L369" s="184" t="s">
        <v>910</v>
      </c>
      <c r="M369" s="184" t="s">
        <v>1069</v>
      </c>
      <c r="N369" s="184" t="s">
        <v>910</v>
      </c>
      <c r="O369" s="184" t="s">
        <v>910</v>
      </c>
      <c r="P369" s="184" t="s">
        <v>910</v>
      </c>
      <c r="Q369" s="184" t="s">
        <v>2262</v>
      </c>
      <c r="R369" s="184" t="s">
        <v>910</v>
      </c>
      <c r="S369" s="184" t="s">
        <v>910</v>
      </c>
      <c r="T369" s="184" t="s">
        <v>910</v>
      </c>
    </row>
    <row r="370" spans="1:20" x14ac:dyDescent="0.25">
      <c r="A370" s="184" t="s">
        <v>2265</v>
      </c>
      <c r="B370" s="184">
        <v>5000096763</v>
      </c>
      <c r="C370" s="184" t="s">
        <v>2261</v>
      </c>
      <c r="D370" s="184" t="s">
        <v>2262</v>
      </c>
      <c r="E370" s="184" t="s">
        <v>906</v>
      </c>
      <c r="F370" s="184" t="s">
        <v>915</v>
      </c>
      <c r="G370" s="184" t="s">
        <v>916</v>
      </c>
      <c r="H370" s="184" t="s">
        <v>1096</v>
      </c>
      <c r="I370" s="184" t="s">
        <v>933</v>
      </c>
      <c r="J370" s="184" t="s">
        <v>910</v>
      </c>
      <c r="K370" s="184" t="s">
        <v>1098</v>
      </c>
      <c r="L370" s="184" t="s">
        <v>910</v>
      </c>
      <c r="M370" s="184" t="s">
        <v>915</v>
      </c>
      <c r="N370" s="184" t="s">
        <v>910</v>
      </c>
      <c r="O370" s="184" t="s">
        <v>910</v>
      </c>
      <c r="P370" s="184" t="s">
        <v>910</v>
      </c>
      <c r="Q370" s="184" t="s">
        <v>2262</v>
      </c>
      <c r="R370" s="184" t="s">
        <v>910</v>
      </c>
      <c r="S370" s="184" t="s">
        <v>910</v>
      </c>
      <c r="T370" s="184" t="s">
        <v>910</v>
      </c>
    </row>
    <row r="371" spans="1:20" x14ac:dyDescent="0.25">
      <c r="A371" s="184" t="s">
        <v>2266</v>
      </c>
      <c r="B371" s="184">
        <v>5000096763</v>
      </c>
      <c r="C371" s="184" t="s">
        <v>2261</v>
      </c>
      <c r="D371" s="184" t="s">
        <v>2262</v>
      </c>
      <c r="E371" s="184" t="s">
        <v>906</v>
      </c>
      <c r="F371" s="184" t="s">
        <v>1069</v>
      </c>
      <c r="G371" s="184" t="s">
        <v>1070</v>
      </c>
      <c r="H371" s="184" t="s">
        <v>2267</v>
      </c>
      <c r="I371" s="184" t="s">
        <v>929</v>
      </c>
      <c r="J371" s="184" t="s">
        <v>910</v>
      </c>
      <c r="K371" s="184" t="s">
        <v>2268</v>
      </c>
      <c r="L371" s="184" t="s">
        <v>910</v>
      </c>
      <c r="M371" s="184" t="s">
        <v>1069</v>
      </c>
      <c r="N371" s="184" t="s">
        <v>910</v>
      </c>
      <c r="O371" s="184" t="s">
        <v>910</v>
      </c>
      <c r="P371" s="184" t="s">
        <v>910</v>
      </c>
      <c r="Q371" s="184" t="s">
        <v>2262</v>
      </c>
      <c r="R371" s="184" t="s">
        <v>910</v>
      </c>
      <c r="S371" s="184" t="s">
        <v>910</v>
      </c>
      <c r="T371" s="184" t="s">
        <v>910</v>
      </c>
    </row>
    <row r="372" spans="1:20" x14ac:dyDescent="0.25">
      <c r="A372" s="184" t="s">
        <v>2269</v>
      </c>
      <c r="B372" s="184">
        <v>5000096767</v>
      </c>
      <c r="C372" s="184" t="s">
        <v>2270</v>
      </c>
      <c r="D372" s="184" t="s">
        <v>2271</v>
      </c>
      <c r="E372" s="184" t="s">
        <v>906</v>
      </c>
      <c r="F372" s="184" t="s">
        <v>1018</v>
      </c>
      <c r="G372" s="184" t="s">
        <v>1019</v>
      </c>
      <c r="H372" s="184" t="s">
        <v>2272</v>
      </c>
      <c r="I372" s="184" t="s">
        <v>882</v>
      </c>
      <c r="J372" s="184" t="s">
        <v>910</v>
      </c>
      <c r="K372" s="184" t="s">
        <v>2273</v>
      </c>
      <c r="L372" s="184" t="s">
        <v>910</v>
      </c>
      <c r="M372" s="184" t="s">
        <v>1018</v>
      </c>
      <c r="N372" s="184" t="s">
        <v>910</v>
      </c>
      <c r="O372" s="184" t="s">
        <v>910</v>
      </c>
      <c r="P372" s="184" t="s">
        <v>910</v>
      </c>
      <c r="Q372" s="184" t="s">
        <v>2271</v>
      </c>
      <c r="R372" s="184" t="s">
        <v>910</v>
      </c>
      <c r="S372" s="184" t="s">
        <v>910</v>
      </c>
      <c r="T372" s="184" t="s">
        <v>910</v>
      </c>
    </row>
    <row r="373" spans="1:20" x14ac:dyDescent="0.25">
      <c r="A373" s="184" t="s">
        <v>2274</v>
      </c>
      <c r="B373" s="184">
        <v>5000096767</v>
      </c>
      <c r="C373" s="184" t="s">
        <v>2270</v>
      </c>
      <c r="D373" s="184" t="s">
        <v>2271</v>
      </c>
      <c r="E373" s="184" t="s">
        <v>906</v>
      </c>
      <c r="F373" s="184" t="s">
        <v>1018</v>
      </c>
      <c r="G373" s="184" t="s">
        <v>1019</v>
      </c>
      <c r="H373" s="184" t="s">
        <v>2275</v>
      </c>
      <c r="I373" s="184" t="s">
        <v>2276</v>
      </c>
      <c r="J373" s="184" t="s">
        <v>910</v>
      </c>
      <c r="K373" s="184" t="s">
        <v>2277</v>
      </c>
      <c r="L373" s="184" t="s">
        <v>910</v>
      </c>
      <c r="M373" s="184" t="s">
        <v>1018</v>
      </c>
      <c r="N373" s="184" t="s">
        <v>910</v>
      </c>
      <c r="O373" s="184" t="s">
        <v>910</v>
      </c>
      <c r="P373" s="184" t="s">
        <v>910</v>
      </c>
      <c r="Q373" s="184" t="s">
        <v>2271</v>
      </c>
      <c r="R373" s="184" t="s">
        <v>910</v>
      </c>
      <c r="S373" s="184" t="s">
        <v>910</v>
      </c>
      <c r="T373" s="184" t="s">
        <v>910</v>
      </c>
    </row>
    <row r="374" spans="1:20" x14ac:dyDescent="0.25">
      <c r="A374" s="184" t="s">
        <v>2278</v>
      </c>
      <c r="B374" s="184">
        <v>5000096767</v>
      </c>
      <c r="C374" s="184" t="s">
        <v>2270</v>
      </c>
      <c r="D374" s="184" t="s">
        <v>2271</v>
      </c>
      <c r="E374" s="184" t="s">
        <v>906</v>
      </c>
      <c r="F374" s="184" t="s">
        <v>1018</v>
      </c>
      <c r="G374" s="184" t="s">
        <v>1019</v>
      </c>
      <c r="H374" s="184" t="s">
        <v>2279</v>
      </c>
      <c r="I374" s="184" t="s">
        <v>2280</v>
      </c>
      <c r="J374" s="184" t="s">
        <v>910</v>
      </c>
      <c r="K374" s="184" t="s">
        <v>2281</v>
      </c>
      <c r="L374" s="184" t="s">
        <v>910</v>
      </c>
      <c r="M374" s="184" t="s">
        <v>1018</v>
      </c>
      <c r="N374" s="184" t="s">
        <v>910</v>
      </c>
      <c r="O374" s="184" t="s">
        <v>910</v>
      </c>
      <c r="P374" s="184" t="s">
        <v>910</v>
      </c>
      <c r="Q374" s="184" t="s">
        <v>2271</v>
      </c>
      <c r="R374" s="184" t="s">
        <v>910</v>
      </c>
      <c r="S374" s="184" t="s">
        <v>910</v>
      </c>
      <c r="T374" s="184" t="s">
        <v>910</v>
      </c>
    </row>
    <row r="375" spans="1:20" x14ac:dyDescent="0.25">
      <c r="A375" s="184" t="s">
        <v>2282</v>
      </c>
      <c r="B375" s="184">
        <v>5000096767</v>
      </c>
      <c r="C375" s="184" t="s">
        <v>2270</v>
      </c>
      <c r="D375" s="184" t="s">
        <v>2271</v>
      </c>
      <c r="E375" s="184" t="s">
        <v>906</v>
      </c>
      <c r="F375" s="184" t="s">
        <v>1018</v>
      </c>
      <c r="G375" s="184" t="s">
        <v>1019</v>
      </c>
      <c r="H375" s="184" t="s">
        <v>2283</v>
      </c>
      <c r="I375" s="184" t="s">
        <v>2284</v>
      </c>
      <c r="J375" s="184" t="s">
        <v>910</v>
      </c>
      <c r="K375" s="184" t="s">
        <v>2285</v>
      </c>
      <c r="L375" s="184" t="s">
        <v>910</v>
      </c>
      <c r="M375" s="184" t="s">
        <v>1018</v>
      </c>
      <c r="N375" s="184" t="s">
        <v>910</v>
      </c>
      <c r="O375" s="184" t="s">
        <v>910</v>
      </c>
      <c r="P375" s="184" t="s">
        <v>910</v>
      </c>
      <c r="Q375" s="184" t="s">
        <v>2271</v>
      </c>
      <c r="R375" s="184" t="s">
        <v>910</v>
      </c>
      <c r="S375" s="184" t="s">
        <v>910</v>
      </c>
      <c r="T375" s="184" t="s">
        <v>910</v>
      </c>
    </row>
    <row r="376" spans="1:20" x14ac:dyDescent="0.25">
      <c r="A376" s="184" t="s">
        <v>2286</v>
      </c>
      <c r="B376" s="184">
        <v>5000096767</v>
      </c>
      <c r="C376" s="184" t="s">
        <v>2270</v>
      </c>
      <c r="D376" s="184" t="s">
        <v>2271</v>
      </c>
      <c r="E376" s="184" t="s">
        <v>906</v>
      </c>
      <c r="F376" s="184" t="s">
        <v>1018</v>
      </c>
      <c r="G376" s="184" t="s">
        <v>1019</v>
      </c>
      <c r="H376" s="184" t="s">
        <v>2287</v>
      </c>
      <c r="I376" s="184" t="s">
        <v>2288</v>
      </c>
      <c r="J376" s="184" t="s">
        <v>910</v>
      </c>
      <c r="K376" s="184" t="s">
        <v>2289</v>
      </c>
      <c r="L376" s="184" t="s">
        <v>910</v>
      </c>
      <c r="M376" s="184" t="s">
        <v>1018</v>
      </c>
      <c r="N376" s="184" t="s">
        <v>910</v>
      </c>
      <c r="O376" s="184" t="s">
        <v>910</v>
      </c>
      <c r="P376" s="184" t="s">
        <v>910</v>
      </c>
      <c r="Q376" s="184" t="s">
        <v>2271</v>
      </c>
      <c r="R376" s="184" t="s">
        <v>910</v>
      </c>
      <c r="S376" s="184" t="s">
        <v>910</v>
      </c>
      <c r="T376" s="184" t="s">
        <v>910</v>
      </c>
    </row>
    <row r="377" spans="1:20" x14ac:dyDescent="0.25">
      <c r="A377" s="184" t="s">
        <v>2290</v>
      </c>
      <c r="B377" s="184">
        <v>5000096767</v>
      </c>
      <c r="C377" s="184" t="s">
        <v>2270</v>
      </c>
      <c r="D377" s="184" t="s">
        <v>2271</v>
      </c>
      <c r="E377" s="184" t="s">
        <v>906</v>
      </c>
      <c r="F377" s="184" t="s">
        <v>915</v>
      </c>
      <c r="G377" s="184" t="s">
        <v>916</v>
      </c>
      <c r="H377" s="184" t="s">
        <v>2291</v>
      </c>
      <c r="I377" s="184" t="s">
        <v>933</v>
      </c>
      <c r="J377" s="184" t="s">
        <v>910</v>
      </c>
      <c r="K377" s="184" t="s">
        <v>2292</v>
      </c>
      <c r="L377" s="184" t="s">
        <v>910</v>
      </c>
      <c r="M377" s="184" t="s">
        <v>915</v>
      </c>
      <c r="N377" s="184" t="s">
        <v>910</v>
      </c>
      <c r="O377" s="184" t="s">
        <v>910</v>
      </c>
      <c r="P377" s="184" t="s">
        <v>910</v>
      </c>
      <c r="Q377" s="184" t="s">
        <v>2271</v>
      </c>
      <c r="R377" s="184" t="s">
        <v>910</v>
      </c>
      <c r="S377" s="184" t="s">
        <v>910</v>
      </c>
      <c r="T377" s="184" t="s">
        <v>910</v>
      </c>
    </row>
    <row r="378" spans="1:20" x14ac:dyDescent="0.25">
      <c r="A378" s="184" t="s">
        <v>2293</v>
      </c>
      <c r="B378" s="184">
        <v>5000096770</v>
      </c>
      <c r="C378" s="184" t="s">
        <v>2294</v>
      </c>
      <c r="D378" s="184" t="s">
        <v>2295</v>
      </c>
      <c r="E378" s="184" t="s">
        <v>906</v>
      </c>
      <c r="F378" s="184" t="s">
        <v>1303</v>
      </c>
      <c r="G378" s="184" t="s">
        <v>1304</v>
      </c>
      <c r="H378" s="184" t="s">
        <v>2296</v>
      </c>
      <c r="I378" s="184" t="s">
        <v>882</v>
      </c>
      <c r="J378" s="184" t="s">
        <v>910</v>
      </c>
      <c r="K378" s="184" t="s">
        <v>2297</v>
      </c>
      <c r="L378" s="184" t="s">
        <v>910</v>
      </c>
      <c r="M378" s="184" t="s">
        <v>1303</v>
      </c>
      <c r="N378" s="184" t="s">
        <v>910</v>
      </c>
      <c r="O378" s="184" t="s">
        <v>910</v>
      </c>
      <c r="P378" s="184" t="s">
        <v>910</v>
      </c>
      <c r="Q378" s="184" t="s">
        <v>2295</v>
      </c>
      <c r="R378" s="184" t="s">
        <v>910</v>
      </c>
      <c r="S378" s="184" t="s">
        <v>910</v>
      </c>
      <c r="T378" s="184" t="s">
        <v>910</v>
      </c>
    </row>
    <row r="379" spans="1:20" x14ac:dyDescent="0.25">
      <c r="A379" s="184" t="s">
        <v>2298</v>
      </c>
      <c r="B379" s="184">
        <v>5000096770</v>
      </c>
      <c r="C379" s="184" t="s">
        <v>2294</v>
      </c>
      <c r="D379" s="184" t="s">
        <v>2295</v>
      </c>
      <c r="E379" s="184" t="s">
        <v>906</v>
      </c>
      <c r="F379" s="184" t="s">
        <v>915</v>
      </c>
      <c r="G379" s="184" t="s">
        <v>916</v>
      </c>
      <c r="H379" s="184" t="s">
        <v>1096</v>
      </c>
      <c r="I379" s="184" t="s">
        <v>933</v>
      </c>
      <c r="J379" s="184" t="s">
        <v>910</v>
      </c>
      <c r="K379" s="184" t="s">
        <v>1098</v>
      </c>
      <c r="L379" s="184" t="s">
        <v>910</v>
      </c>
      <c r="M379" s="184" t="s">
        <v>915</v>
      </c>
      <c r="N379" s="184" t="s">
        <v>910</v>
      </c>
      <c r="O379" s="184" t="s">
        <v>910</v>
      </c>
      <c r="P379" s="184" t="s">
        <v>910</v>
      </c>
      <c r="Q379" s="184" t="s">
        <v>2295</v>
      </c>
      <c r="R379" s="184" t="s">
        <v>910</v>
      </c>
      <c r="S379" s="184" t="s">
        <v>910</v>
      </c>
      <c r="T379" s="184" t="s">
        <v>910</v>
      </c>
    </row>
    <row r="380" spans="1:20" x14ac:dyDescent="0.25">
      <c r="A380" s="184" t="s">
        <v>2293</v>
      </c>
      <c r="B380" s="184">
        <v>5000096770</v>
      </c>
      <c r="C380" s="184" t="s">
        <v>2294</v>
      </c>
      <c r="D380" s="184" t="s">
        <v>2295</v>
      </c>
      <c r="E380" s="184" t="s">
        <v>906</v>
      </c>
      <c r="F380" s="184" t="s">
        <v>1303</v>
      </c>
      <c r="G380" s="184" t="s">
        <v>1304</v>
      </c>
      <c r="H380" s="184" t="s">
        <v>2299</v>
      </c>
      <c r="I380" s="184" t="s">
        <v>2276</v>
      </c>
      <c r="J380" s="184" t="s">
        <v>910</v>
      </c>
      <c r="K380" s="184" t="s">
        <v>2297</v>
      </c>
      <c r="L380" s="184" t="s">
        <v>910</v>
      </c>
      <c r="M380" s="184" t="s">
        <v>1303</v>
      </c>
      <c r="N380" s="184" t="s">
        <v>910</v>
      </c>
      <c r="O380" s="184" t="s">
        <v>910</v>
      </c>
      <c r="P380" s="184" t="s">
        <v>910</v>
      </c>
      <c r="Q380" s="184" t="s">
        <v>2295</v>
      </c>
      <c r="R380" s="184" t="s">
        <v>910</v>
      </c>
      <c r="S380" s="184" t="s">
        <v>910</v>
      </c>
      <c r="T380" s="184" t="s">
        <v>910</v>
      </c>
    </row>
    <row r="381" spans="1:20" x14ac:dyDescent="0.25">
      <c r="A381" s="184" t="s">
        <v>2300</v>
      </c>
      <c r="B381" s="184">
        <v>5000096773</v>
      </c>
      <c r="C381" s="184" t="s">
        <v>2301</v>
      </c>
      <c r="D381" s="184" t="s">
        <v>2302</v>
      </c>
      <c r="E381" s="184" t="s">
        <v>906</v>
      </c>
      <c r="F381" s="184" t="s">
        <v>1007</v>
      </c>
      <c r="G381" s="184" t="s">
        <v>1008</v>
      </c>
      <c r="H381" s="184" t="s">
        <v>2303</v>
      </c>
      <c r="I381" s="184" t="s">
        <v>882</v>
      </c>
      <c r="J381" s="184" t="s">
        <v>910</v>
      </c>
      <c r="K381" s="184" t="s">
        <v>2304</v>
      </c>
      <c r="L381" s="184" t="s">
        <v>910</v>
      </c>
      <c r="M381" s="184" t="s">
        <v>1007</v>
      </c>
      <c r="N381" s="184" t="s">
        <v>910</v>
      </c>
      <c r="O381" s="184" t="s">
        <v>910</v>
      </c>
      <c r="P381" s="184" t="s">
        <v>910</v>
      </c>
      <c r="Q381" s="184" t="s">
        <v>2302</v>
      </c>
      <c r="R381" s="184" t="s">
        <v>910</v>
      </c>
      <c r="S381" s="184" t="s">
        <v>910</v>
      </c>
      <c r="T381" s="184" t="s">
        <v>910</v>
      </c>
    </row>
    <row r="382" spans="1:20" x14ac:dyDescent="0.25">
      <c r="A382" s="184" t="s">
        <v>2305</v>
      </c>
      <c r="B382" s="184">
        <v>5000096773</v>
      </c>
      <c r="C382" s="184" t="s">
        <v>2301</v>
      </c>
      <c r="D382" s="184" t="s">
        <v>2302</v>
      </c>
      <c r="E382" s="184" t="s">
        <v>906</v>
      </c>
      <c r="F382" s="184" t="s">
        <v>915</v>
      </c>
      <c r="G382" s="184" t="s">
        <v>916</v>
      </c>
      <c r="H382" s="184" t="s">
        <v>1096</v>
      </c>
      <c r="I382" s="184" t="s">
        <v>1036</v>
      </c>
      <c r="J382" s="184" t="s">
        <v>910</v>
      </c>
      <c r="K382" s="184" t="s">
        <v>1098</v>
      </c>
      <c r="L382" s="184" t="s">
        <v>910</v>
      </c>
      <c r="M382" s="184" t="s">
        <v>915</v>
      </c>
      <c r="N382" s="184" t="s">
        <v>910</v>
      </c>
      <c r="O382" s="184" t="s">
        <v>910</v>
      </c>
      <c r="P382" s="184" t="s">
        <v>910</v>
      </c>
      <c r="Q382" s="184" t="s">
        <v>2302</v>
      </c>
      <c r="R382" s="184" t="s">
        <v>910</v>
      </c>
      <c r="S382" s="184" t="s">
        <v>910</v>
      </c>
      <c r="T382" s="184" t="s">
        <v>910</v>
      </c>
    </row>
    <row r="383" spans="1:20" x14ac:dyDescent="0.25">
      <c r="A383" s="184" t="s">
        <v>2306</v>
      </c>
      <c r="B383" s="184">
        <v>5000096773</v>
      </c>
      <c r="C383" s="184" t="s">
        <v>2301</v>
      </c>
      <c r="D383" s="184" t="s">
        <v>2302</v>
      </c>
      <c r="E383" s="184" t="s">
        <v>906</v>
      </c>
      <c r="F383" s="184" t="s">
        <v>1007</v>
      </c>
      <c r="G383" s="184" t="s">
        <v>1008</v>
      </c>
      <c r="H383" s="184" t="s">
        <v>2307</v>
      </c>
      <c r="I383" s="184" t="s">
        <v>933</v>
      </c>
      <c r="J383" s="184" t="s">
        <v>910</v>
      </c>
      <c r="K383" s="184" t="s">
        <v>2308</v>
      </c>
      <c r="L383" s="184" t="s">
        <v>910</v>
      </c>
      <c r="M383" s="184" t="s">
        <v>1007</v>
      </c>
      <c r="N383" s="184" t="s">
        <v>910</v>
      </c>
      <c r="O383" s="184" t="s">
        <v>910</v>
      </c>
      <c r="P383" s="184" t="s">
        <v>910</v>
      </c>
      <c r="Q383" s="184" t="s">
        <v>2302</v>
      </c>
      <c r="R383" s="184" t="s">
        <v>910</v>
      </c>
      <c r="S383" s="184" t="s">
        <v>910</v>
      </c>
      <c r="T383" s="184" t="s">
        <v>910</v>
      </c>
    </row>
    <row r="384" spans="1:20" x14ac:dyDescent="0.25">
      <c r="A384" s="184" t="s">
        <v>2309</v>
      </c>
      <c r="B384" s="184">
        <v>5000096773</v>
      </c>
      <c r="C384" s="184" t="s">
        <v>2301</v>
      </c>
      <c r="D384" s="184" t="s">
        <v>2302</v>
      </c>
      <c r="E384" s="184" t="s">
        <v>906</v>
      </c>
      <c r="F384" s="184" t="s">
        <v>1007</v>
      </c>
      <c r="G384" s="184" t="s">
        <v>1008</v>
      </c>
      <c r="H384" s="184" t="s">
        <v>2310</v>
      </c>
      <c r="I384" s="184" t="s">
        <v>929</v>
      </c>
      <c r="J384" s="184" t="s">
        <v>910</v>
      </c>
      <c r="K384" s="184" t="s">
        <v>2311</v>
      </c>
      <c r="L384" s="184" t="s">
        <v>910</v>
      </c>
      <c r="M384" s="184" t="s">
        <v>1007</v>
      </c>
      <c r="N384" s="184" t="s">
        <v>910</v>
      </c>
      <c r="O384" s="184" t="s">
        <v>910</v>
      </c>
      <c r="P384" s="184" t="s">
        <v>910</v>
      </c>
      <c r="Q384" s="184" t="s">
        <v>2302</v>
      </c>
      <c r="R384" s="184" t="s">
        <v>910</v>
      </c>
      <c r="S384" s="184" t="s">
        <v>910</v>
      </c>
      <c r="T384" s="184" t="s">
        <v>910</v>
      </c>
    </row>
    <row r="385" spans="1:20" x14ac:dyDescent="0.25">
      <c r="A385" s="184" t="s">
        <v>2312</v>
      </c>
      <c r="B385" s="184">
        <v>5000101091</v>
      </c>
      <c r="C385" s="184" t="s">
        <v>2313</v>
      </c>
      <c r="D385" s="184" t="s">
        <v>2314</v>
      </c>
      <c r="E385" s="184" t="s">
        <v>906</v>
      </c>
      <c r="F385" s="184" t="s">
        <v>1091</v>
      </c>
      <c r="G385" s="184" t="s">
        <v>1092</v>
      </c>
      <c r="H385" s="184" t="s">
        <v>2315</v>
      </c>
      <c r="I385" s="184" t="s">
        <v>882</v>
      </c>
      <c r="J385" s="184" t="s">
        <v>910</v>
      </c>
      <c r="K385" s="184" t="s">
        <v>2316</v>
      </c>
      <c r="L385" s="184" t="s">
        <v>910</v>
      </c>
      <c r="M385" s="184" t="s">
        <v>1091</v>
      </c>
      <c r="N385" s="184" t="s">
        <v>910</v>
      </c>
      <c r="O385" s="184" t="s">
        <v>910</v>
      </c>
      <c r="P385" s="184" t="s">
        <v>910</v>
      </c>
      <c r="Q385" s="184" t="s">
        <v>2314</v>
      </c>
      <c r="R385" s="184" t="s">
        <v>910</v>
      </c>
      <c r="S385" s="184" t="s">
        <v>910</v>
      </c>
      <c r="T385" s="184" t="s">
        <v>910</v>
      </c>
    </row>
    <row r="386" spans="1:20" x14ac:dyDescent="0.25">
      <c r="A386" s="184" t="s">
        <v>2317</v>
      </c>
      <c r="B386" s="184">
        <v>5000101091</v>
      </c>
      <c r="C386" s="184" t="s">
        <v>2313</v>
      </c>
      <c r="D386" s="184" t="s">
        <v>2314</v>
      </c>
      <c r="E386" s="184" t="s">
        <v>906</v>
      </c>
      <c r="F386" s="184" t="s">
        <v>915</v>
      </c>
      <c r="G386" s="184" t="s">
        <v>916</v>
      </c>
      <c r="H386" s="184" t="s">
        <v>1096</v>
      </c>
      <c r="I386" s="184" t="s">
        <v>933</v>
      </c>
      <c r="J386" s="184" t="s">
        <v>910</v>
      </c>
      <c r="K386" s="184" t="s">
        <v>1098</v>
      </c>
      <c r="L386" s="184" t="s">
        <v>910</v>
      </c>
      <c r="M386" s="184" t="s">
        <v>915</v>
      </c>
      <c r="N386" s="184" t="s">
        <v>910</v>
      </c>
      <c r="O386" s="184" t="s">
        <v>910</v>
      </c>
      <c r="P386" s="184" t="s">
        <v>910</v>
      </c>
      <c r="Q386" s="184" t="s">
        <v>2314</v>
      </c>
      <c r="R386" s="184" t="s">
        <v>910</v>
      </c>
      <c r="S386" s="184" t="s">
        <v>910</v>
      </c>
      <c r="T386" s="184" t="s">
        <v>910</v>
      </c>
    </row>
    <row r="387" spans="1:20" x14ac:dyDescent="0.25">
      <c r="A387" s="184" t="s">
        <v>2318</v>
      </c>
      <c r="B387" s="184">
        <v>5000101091</v>
      </c>
      <c r="C387" s="184" t="s">
        <v>2313</v>
      </c>
      <c r="D387" s="184" t="s">
        <v>2314</v>
      </c>
      <c r="E387" s="184" t="s">
        <v>906</v>
      </c>
      <c r="F387" s="184" t="s">
        <v>2319</v>
      </c>
      <c r="G387" s="184" t="s">
        <v>2320</v>
      </c>
      <c r="H387" s="184" t="s">
        <v>910</v>
      </c>
      <c r="I387" s="184" t="s">
        <v>929</v>
      </c>
      <c r="J387" s="184" t="s">
        <v>2321</v>
      </c>
      <c r="K387" s="185" t="s">
        <v>2321</v>
      </c>
      <c r="L387" s="184" t="s">
        <v>2319</v>
      </c>
      <c r="M387" s="184" t="s">
        <v>910</v>
      </c>
      <c r="N387" s="184" t="s">
        <v>910</v>
      </c>
      <c r="O387" s="184" t="s">
        <v>910</v>
      </c>
      <c r="P387" s="184" t="s">
        <v>910</v>
      </c>
      <c r="Q387" s="184" t="s">
        <v>2314</v>
      </c>
      <c r="R387" s="184" t="s">
        <v>910</v>
      </c>
      <c r="S387" s="184" t="s">
        <v>910</v>
      </c>
      <c r="T387" s="184" t="s">
        <v>910</v>
      </c>
    </row>
    <row r="388" spans="1:20" x14ac:dyDescent="0.25">
      <c r="A388" s="184" t="s">
        <v>2322</v>
      </c>
      <c r="B388" s="184">
        <v>5000101094</v>
      </c>
      <c r="C388" s="184" t="s">
        <v>2323</v>
      </c>
      <c r="D388" s="184" t="s">
        <v>2324</v>
      </c>
      <c r="E388" s="184" t="s">
        <v>906</v>
      </c>
      <c r="F388" s="184" t="s">
        <v>1091</v>
      </c>
      <c r="G388" s="184" t="s">
        <v>1092</v>
      </c>
      <c r="H388" s="184" t="s">
        <v>2325</v>
      </c>
      <c r="I388" s="184" t="s">
        <v>882</v>
      </c>
      <c r="J388" s="184" t="s">
        <v>910</v>
      </c>
      <c r="K388" s="184" t="s">
        <v>2326</v>
      </c>
      <c r="L388" s="184" t="s">
        <v>910</v>
      </c>
      <c r="M388" s="184" t="s">
        <v>1091</v>
      </c>
      <c r="N388" s="184" t="s">
        <v>910</v>
      </c>
      <c r="O388" s="184" t="s">
        <v>910</v>
      </c>
      <c r="P388" s="184" t="s">
        <v>910</v>
      </c>
      <c r="Q388" s="184" t="s">
        <v>2324</v>
      </c>
      <c r="R388" s="184" t="s">
        <v>910</v>
      </c>
      <c r="S388" s="184" t="s">
        <v>910</v>
      </c>
      <c r="T388" s="184" t="s">
        <v>910</v>
      </c>
    </row>
    <row r="389" spans="1:20" x14ac:dyDescent="0.25">
      <c r="A389" s="184" t="s">
        <v>2322</v>
      </c>
      <c r="B389" s="184">
        <v>5000101094</v>
      </c>
      <c r="C389" s="184" t="s">
        <v>2323</v>
      </c>
      <c r="D389" s="184" t="s">
        <v>2324</v>
      </c>
      <c r="E389" s="184" t="s">
        <v>906</v>
      </c>
      <c r="F389" s="184" t="s">
        <v>1091</v>
      </c>
      <c r="G389" s="184" t="s">
        <v>1092</v>
      </c>
      <c r="H389" s="184" t="s">
        <v>2327</v>
      </c>
      <c r="I389" s="184" t="s">
        <v>929</v>
      </c>
      <c r="J389" s="184" t="s">
        <v>910</v>
      </c>
      <c r="K389" s="184" t="s">
        <v>2326</v>
      </c>
      <c r="L389" s="184" t="s">
        <v>910</v>
      </c>
      <c r="M389" s="184" t="s">
        <v>1091</v>
      </c>
      <c r="N389" s="184" t="s">
        <v>910</v>
      </c>
      <c r="O389" s="184" t="s">
        <v>910</v>
      </c>
      <c r="P389" s="184" t="s">
        <v>910</v>
      </c>
      <c r="Q389" s="184" t="s">
        <v>2324</v>
      </c>
      <c r="R389" s="184" t="s">
        <v>910</v>
      </c>
      <c r="S389" s="184" t="s">
        <v>910</v>
      </c>
      <c r="T389" s="184" t="s">
        <v>910</v>
      </c>
    </row>
    <row r="390" spans="1:20" x14ac:dyDescent="0.25">
      <c r="A390" s="184" t="s">
        <v>2328</v>
      </c>
      <c r="B390" s="184">
        <v>5000101094</v>
      </c>
      <c r="C390" s="184" t="s">
        <v>2323</v>
      </c>
      <c r="D390" s="184" t="s">
        <v>2324</v>
      </c>
      <c r="E390" s="184" t="s">
        <v>906</v>
      </c>
      <c r="F390" s="184" t="s">
        <v>2329</v>
      </c>
      <c r="G390" s="184" t="s">
        <v>2330</v>
      </c>
      <c r="H390" s="184" t="s">
        <v>2331</v>
      </c>
      <c r="I390" s="184" t="s">
        <v>933</v>
      </c>
      <c r="J390" s="184" t="s">
        <v>910</v>
      </c>
      <c r="K390" s="184" t="s">
        <v>2332</v>
      </c>
      <c r="L390" s="184" t="s">
        <v>910</v>
      </c>
      <c r="M390" s="184" t="s">
        <v>2329</v>
      </c>
      <c r="N390" s="184" t="s">
        <v>910</v>
      </c>
      <c r="O390" s="184" t="s">
        <v>910</v>
      </c>
      <c r="P390" s="184" t="s">
        <v>910</v>
      </c>
      <c r="Q390" s="184" t="s">
        <v>2324</v>
      </c>
      <c r="R390" s="184" t="s">
        <v>910</v>
      </c>
      <c r="S390" s="184" t="s">
        <v>910</v>
      </c>
      <c r="T390" s="184" t="s">
        <v>910</v>
      </c>
    </row>
    <row r="391" spans="1:20" x14ac:dyDescent="0.25">
      <c r="A391" s="184" t="s">
        <v>2333</v>
      </c>
      <c r="B391" s="184">
        <v>5000101095</v>
      </c>
      <c r="C391" s="184" t="s">
        <v>2334</v>
      </c>
      <c r="D391" s="184" t="s">
        <v>2335</v>
      </c>
      <c r="E391" s="184" t="s">
        <v>906</v>
      </c>
      <c r="F391" s="184" t="s">
        <v>1091</v>
      </c>
      <c r="G391" s="184" t="s">
        <v>1092</v>
      </c>
      <c r="H391" s="184" t="s">
        <v>2336</v>
      </c>
      <c r="I391" s="184" t="s">
        <v>882</v>
      </c>
      <c r="J391" s="184" t="s">
        <v>910</v>
      </c>
      <c r="K391" s="184" t="s">
        <v>2337</v>
      </c>
      <c r="L391" s="184" t="s">
        <v>910</v>
      </c>
      <c r="M391" s="184" t="s">
        <v>1091</v>
      </c>
      <c r="N391" s="184" t="s">
        <v>910</v>
      </c>
      <c r="O391" s="184" t="s">
        <v>910</v>
      </c>
      <c r="P391" s="184" t="s">
        <v>910</v>
      </c>
      <c r="Q391" s="184" t="s">
        <v>2335</v>
      </c>
      <c r="R391" s="184" t="s">
        <v>910</v>
      </c>
      <c r="S391" s="184" t="s">
        <v>910</v>
      </c>
      <c r="T391" s="184" t="s">
        <v>910</v>
      </c>
    </row>
    <row r="392" spans="1:20" x14ac:dyDescent="0.25">
      <c r="A392" s="184" t="s">
        <v>2338</v>
      </c>
      <c r="B392" s="184">
        <v>5000101095</v>
      </c>
      <c r="C392" s="184" t="s">
        <v>2334</v>
      </c>
      <c r="D392" s="184" t="s">
        <v>2335</v>
      </c>
      <c r="E392" s="184" t="s">
        <v>906</v>
      </c>
      <c r="F392" s="184" t="s">
        <v>2329</v>
      </c>
      <c r="G392" s="184" t="s">
        <v>2330</v>
      </c>
      <c r="H392" s="184" t="s">
        <v>2339</v>
      </c>
      <c r="I392" s="184" t="s">
        <v>933</v>
      </c>
      <c r="J392" s="184" t="s">
        <v>910</v>
      </c>
      <c r="K392" s="184" t="s">
        <v>2340</v>
      </c>
      <c r="L392" s="184" t="s">
        <v>910</v>
      </c>
      <c r="M392" s="184" t="s">
        <v>2329</v>
      </c>
      <c r="N392" s="184" t="s">
        <v>910</v>
      </c>
      <c r="O392" s="184" t="s">
        <v>910</v>
      </c>
      <c r="P392" s="184" t="s">
        <v>910</v>
      </c>
      <c r="Q392" s="184" t="s">
        <v>2335</v>
      </c>
      <c r="R392" s="184" t="s">
        <v>910</v>
      </c>
      <c r="S392" s="184" t="s">
        <v>910</v>
      </c>
      <c r="T392" s="184" t="s">
        <v>910</v>
      </c>
    </row>
    <row r="393" spans="1:20" x14ac:dyDescent="0.25">
      <c r="A393" s="184" t="s">
        <v>2341</v>
      </c>
      <c r="B393" s="184">
        <v>5000101096</v>
      </c>
      <c r="C393" s="184" t="s">
        <v>2342</v>
      </c>
      <c r="D393" s="184" t="s">
        <v>2343</v>
      </c>
      <c r="E393" s="184" t="s">
        <v>906</v>
      </c>
      <c r="F393" s="184" t="s">
        <v>1113</v>
      </c>
      <c r="G393" s="184" t="s">
        <v>1114</v>
      </c>
      <c r="H393" s="184" t="s">
        <v>2344</v>
      </c>
      <c r="I393" s="184" t="s">
        <v>882</v>
      </c>
      <c r="J393" s="184" t="s">
        <v>910</v>
      </c>
      <c r="K393" s="184" t="s">
        <v>2345</v>
      </c>
      <c r="L393" s="184" t="s">
        <v>910</v>
      </c>
      <c r="M393" s="184" t="s">
        <v>1113</v>
      </c>
      <c r="N393" s="184" t="s">
        <v>910</v>
      </c>
      <c r="O393" s="184" t="s">
        <v>910</v>
      </c>
      <c r="P393" s="184" t="s">
        <v>910</v>
      </c>
      <c r="Q393" s="184" t="s">
        <v>2343</v>
      </c>
      <c r="R393" s="184" t="s">
        <v>910</v>
      </c>
      <c r="S393" s="184" t="s">
        <v>910</v>
      </c>
      <c r="T393" s="184" t="s">
        <v>910</v>
      </c>
    </row>
    <row r="394" spans="1:20" x14ac:dyDescent="0.25">
      <c r="A394" s="184" t="s">
        <v>2346</v>
      </c>
      <c r="B394" s="184">
        <v>5000101097</v>
      </c>
      <c r="C394" s="184" t="s">
        <v>2347</v>
      </c>
      <c r="D394" s="184" t="s">
        <v>2348</v>
      </c>
      <c r="E394" s="184" t="s">
        <v>906</v>
      </c>
      <c r="F394" s="184" t="s">
        <v>1113</v>
      </c>
      <c r="G394" s="184" t="s">
        <v>1114</v>
      </c>
      <c r="H394" s="184" t="s">
        <v>2349</v>
      </c>
      <c r="I394" s="184" t="s">
        <v>882</v>
      </c>
      <c r="J394" s="184" t="s">
        <v>910</v>
      </c>
      <c r="K394" s="184" t="s">
        <v>2350</v>
      </c>
      <c r="L394" s="184" t="s">
        <v>910</v>
      </c>
      <c r="M394" s="184" t="s">
        <v>1113</v>
      </c>
      <c r="N394" s="184" t="s">
        <v>910</v>
      </c>
      <c r="O394" s="184" t="s">
        <v>910</v>
      </c>
      <c r="P394" s="184" t="s">
        <v>910</v>
      </c>
      <c r="Q394" s="184" t="s">
        <v>2348</v>
      </c>
      <c r="R394" s="184" t="s">
        <v>910</v>
      </c>
      <c r="S394" s="184" t="s">
        <v>910</v>
      </c>
      <c r="T394" s="184" t="s">
        <v>910</v>
      </c>
    </row>
    <row r="395" spans="1:20" x14ac:dyDescent="0.25">
      <c r="A395" s="184" t="s">
        <v>2351</v>
      </c>
      <c r="B395" s="184">
        <v>5000101097</v>
      </c>
      <c r="C395" s="184" t="s">
        <v>2347</v>
      </c>
      <c r="D395" s="184" t="s">
        <v>2348</v>
      </c>
      <c r="E395" s="184" t="s">
        <v>906</v>
      </c>
      <c r="F395" s="184" t="s">
        <v>2352</v>
      </c>
      <c r="G395" s="184" t="s">
        <v>2353</v>
      </c>
      <c r="H395" s="184" t="s">
        <v>2354</v>
      </c>
      <c r="I395" s="184" t="s">
        <v>933</v>
      </c>
      <c r="J395" s="184" t="s">
        <v>910</v>
      </c>
      <c r="K395" s="185" t="s">
        <v>910</v>
      </c>
      <c r="L395" s="184" t="s">
        <v>910</v>
      </c>
      <c r="M395" s="184" t="s">
        <v>910</v>
      </c>
      <c r="N395" s="184" t="s">
        <v>910</v>
      </c>
      <c r="O395" s="184" t="s">
        <v>910</v>
      </c>
      <c r="P395" s="184" t="s">
        <v>910</v>
      </c>
      <c r="Q395" s="184" t="s">
        <v>2348</v>
      </c>
      <c r="R395" s="184" t="s">
        <v>910</v>
      </c>
      <c r="S395" s="184" t="s">
        <v>910</v>
      </c>
      <c r="T395" s="184" t="s">
        <v>910</v>
      </c>
    </row>
    <row r="396" spans="1:20" x14ac:dyDescent="0.25">
      <c r="A396" s="184" t="s">
        <v>2355</v>
      </c>
      <c r="B396" s="184">
        <v>5000101098</v>
      </c>
      <c r="C396" s="184" t="s">
        <v>2356</v>
      </c>
      <c r="D396" s="184" t="s">
        <v>2357</v>
      </c>
      <c r="E396" s="184" t="s">
        <v>906</v>
      </c>
      <c r="F396" s="184" t="s">
        <v>1069</v>
      </c>
      <c r="G396" s="184" t="s">
        <v>1070</v>
      </c>
      <c r="H396" s="184" t="s">
        <v>2358</v>
      </c>
      <c r="I396" s="184" t="s">
        <v>882</v>
      </c>
      <c r="J396" s="184" t="s">
        <v>910</v>
      </c>
      <c r="K396" s="184" t="s">
        <v>2359</v>
      </c>
      <c r="L396" s="184" t="s">
        <v>910</v>
      </c>
      <c r="M396" s="184" t="s">
        <v>1069</v>
      </c>
      <c r="N396" s="184" t="s">
        <v>910</v>
      </c>
      <c r="O396" s="184" t="s">
        <v>910</v>
      </c>
      <c r="P396" s="184" t="s">
        <v>910</v>
      </c>
      <c r="Q396" s="184" t="s">
        <v>2357</v>
      </c>
      <c r="R396" s="184" t="s">
        <v>910</v>
      </c>
      <c r="S396" s="184" t="s">
        <v>910</v>
      </c>
      <c r="T396" s="184" t="s">
        <v>910</v>
      </c>
    </row>
    <row r="397" spans="1:20" x14ac:dyDescent="0.25">
      <c r="A397" s="184" t="s">
        <v>2360</v>
      </c>
      <c r="B397" s="184">
        <v>5000101098</v>
      </c>
      <c r="C397" s="184" t="s">
        <v>2356</v>
      </c>
      <c r="D397" s="184" t="s">
        <v>2357</v>
      </c>
      <c r="E397" s="184" t="s">
        <v>906</v>
      </c>
      <c r="F397" s="184" t="s">
        <v>915</v>
      </c>
      <c r="G397" s="184" t="s">
        <v>916</v>
      </c>
      <c r="H397" s="184" t="s">
        <v>1096</v>
      </c>
      <c r="I397" s="184" t="s">
        <v>933</v>
      </c>
      <c r="J397" s="184" t="s">
        <v>910</v>
      </c>
      <c r="K397" s="184" t="s">
        <v>1098</v>
      </c>
      <c r="L397" s="184" t="s">
        <v>910</v>
      </c>
      <c r="M397" s="184" t="s">
        <v>915</v>
      </c>
      <c r="N397" s="184" t="s">
        <v>910</v>
      </c>
      <c r="O397" s="184" t="s">
        <v>910</v>
      </c>
      <c r="P397" s="184" t="s">
        <v>910</v>
      </c>
      <c r="Q397" s="184" t="s">
        <v>2357</v>
      </c>
      <c r="R397" s="184" t="s">
        <v>910</v>
      </c>
      <c r="S397" s="184" t="s">
        <v>910</v>
      </c>
      <c r="T397" s="184" t="s">
        <v>910</v>
      </c>
    </row>
    <row r="398" spans="1:20" x14ac:dyDescent="0.25">
      <c r="A398" s="184" t="s">
        <v>2361</v>
      </c>
      <c r="B398" s="184">
        <v>5000101098</v>
      </c>
      <c r="C398" s="184" t="s">
        <v>2356</v>
      </c>
      <c r="D398" s="184" t="s">
        <v>2357</v>
      </c>
      <c r="E398" s="184" t="s">
        <v>906</v>
      </c>
      <c r="F398" s="184" t="s">
        <v>1069</v>
      </c>
      <c r="G398" s="184" t="s">
        <v>1070</v>
      </c>
      <c r="H398" s="184" t="s">
        <v>2362</v>
      </c>
      <c r="I398" s="184" t="s">
        <v>929</v>
      </c>
      <c r="J398" s="184" t="s">
        <v>910</v>
      </c>
      <c r="K398" s="185" t="s">
        <v>910</v>
      </c>
      <c r="L398" s="184" t="s">
        <v>910</v>
      </c>
      <c r="M398" s="184" t="s">
        <v>910</v>
      </c>
      <c r="N398" s="184" t="s">
        <v>910</v>
      </c>
      <c r="O398" s="184" t="s">
        <v>910</v>
      </c>
      <c r="P398" s="184" t="s">
        <v>910</v>
      </c>
      <c r="Q398" s="184" t="s">
        <v>2357</v>
      </c>
      <c r="R398" s="184" t="s">
        <v>910</v>
      </c>
      <c r="S398" s="184" t="s">
        <v>910</v>
      </c>
      <c r="T398" s="184" t="s">
        <v>910</v>
      </c>
    </row>
    <row r="399" spans="1:20" x14ac:dyDescent="0.25">
      <c r="A399" s="184" t="s">
        <v>2363</v>
      </c>
      <c r="B399" s="184">
        <v>5000101098</v>
      </c>
      <c r="C399" s="184" t="s">
        <v>2356</v>
      </c>
      <c r="D399" s="184" t="s">
        <v>2357</v>
      </c>
      <c r="E399" s="184" t="s">
        <v>906</v>
      </c>
      <c r="F399" s="184" t="s">
        <v>1289</v>
      </c>
      <c r="G399" s="184" t="s">
        <v>1290</v>
      </c>
      <c r="H399" s="184" t="s">
        <v>2364</v>
      </c>
      <c r="I399" s="184" t="s">
        <v>1036</v>
      </c>
      <c r="J399" s="184" t="s">
        <v>910</v>
      </c>
      <c r="K399" s="184" t="s">
        <v>2365</v>
      </c>
      <c r="L399" s="184" t="s">
        <v>910</v>
      </c>
      <c r="M399" s="184" t="s">
        <v>1289</v>
      </c>
      <c r="N399" s="184" t="s">
        <v>910</v>
      </c>
      <c r="O399" s="184" t="s">
        <v>910</v>
      </c>
      <c r="P399" s="184" t="s">
        <v>910</v>
      </c>
      <c r="Q399" s="184" t="s">
        <v>2357</v>
      </c>
      <c r="R399" s="184" t="s">
        <v>910</v>
      </c>
      <c r="S399" s="184" t="s">
        <v>910</v>
      </c>
      <c r="T399" s="184" t="s">
        <v>910</v>
      </c>
    </row>
    <row r="400" spans="1:20" x14ac:dyDescent="0.25">
      <c r="A400" s="184" t="s">
        <v>2366</v>
      </c>
      <c r="B400" s="184">
        <v>5000101099</v>
      </c>
      <c r="C400" s="184" t="s">
        <v>2367</v>
      </c>
      <c r="D400" s="184" t="s">
        <v>2368</v>
      </c>
      <c r="E400" s="184" t="s">
        <v>906</v>
      </c>
      <c r="F400" s="184" t="s">
        <v>915</v>
      </c>
      <c r="G400" s="184" t="s">
        <v>916</v>
      </c>
      <c r="H400" s="184" t="s">
        <v>2369</v>
      </c>
      <c r="I400" s="184" t="s">
        <v>882</v>
      </c>
      <c r="J400" s="184" t="s">
        <v>910</v>
      </c>
      <c r="K400" s="184" t="s">
        <v>2370</v>
      </c>
      <c r="L400" s="184" t="s">
        <v>910</v>
      </c>
      <c r="M400" s="184" t="s">
        <v>915</v>
      </c>
      <c r="N400" s="184" t="s">
        <v>910</v>
      </c>
      <c r="O400" s="184" t="s">
        <v>910</v>
      </c>
      <c r="P400" s="184" t="s">
        <v>910</v>
      </c>
      <c r="Q400" s="184" t="s">
        <v>2368</v>
      </c>
      <c r="R400" s="184" t="s">
        <v>910</v>
      </c>
      <c r="S400" s="184" t="s">
        <v>910</v>
      </c>
      <c r="T400" s="184" t="s">
        <v>910</v>
      </c>
    </row>
    <row r="401" spans="1:20" x14ac:dyDescent="0.25">
      <c r="A401" s="184" t="s">
        <v>2371</v>
      </c>
      <c r="B401" s="184">
        <v>5000101099</v>
      </c>
      <c r="C401" s="184" t="s">
        <v>2367</v>
      </c>
      <c r="D401" s="184" t="s">
        <v>2368</v>
      </c>
      <c r="E401" s="184" t="s">
        <v>906</v>
      </c>
      <c r="F401" s="184" t="s">
        <v>1156</v>
      </c>
      <c r="G401" s="184" t="s">
        <v>1157</v>
      </c>
      <c r="H401" s="184" t="s">
        <v>2372</v>
      </c>
      <c r="I401" s="184" t="s">
        <v>933</v>
      </c>
      <c r="J401" s="184" t="s">
        <v>910</v>
      </c>
      <c r="K401" s="184" t="s">
        <v>2373</v>
      </c>
      <c r="L401" s="184" t="s">
        <v>910</v>
      </c>
      <c r="M401" s="184" t="s">
        <v>1156</v>
      </c>
      <c r="N401" s="184" t="s">
        <v>910</v>
      </c>
      <c r="O401" s="184" t="s">
        <v>910</v>
      </c>
      <c r="P401" s="184" t="s">
        <v>910</v>
      </c>
      <c r="Q401" s="184" t="s">
        <v>2368</v>
      </c>
      <c r="R401" s="184" t="s">
        <v>910</v>
      </c>
      <c r="S401" s="184" t="s">
        <v>910</v>
      </c>
      <c r="T401" s="184" t="s">
        <v>910</v>
      </c>
    </row>
    <row r="402" spans="1:20" x14ac:dyDescent="0.25">
      <c r="A402" s="184" t="s">
        <v>2371</v>
      </c>
      <c r="B402" s="184">
        <v>5000101099</v>
      </c>
      <c r="C402" s="184" t="s">
        <v>2367</v>
      </c>
      <c r="D402" s="184" t="s">
        <v>2368</v>
      </c>
      <c r="E402" s="184" t="s">
        <v>906</v>
      </c>
      <c r="F402" s="184" t="s">
        <v>1156</v>
      </c>
      <c r="G402" s="184" t="s">
        <v>1157</v>
      </c>
      <c r="H402" s="184" t="s">
        <v>2374</v>
      </c>
      <c r="I402" s="184" t="s">
        <v>2276</v>
      </c>
      <c r="J402" s="184" t="s">
        <v>910</v>
      </c>
      <c r="K402" s="184" t="s">
        <v>2373</v>
      </c>
      <c r="L402" s="184" t="s">
        <v>910</v>
      </c>
      <c r="M402" s="184" t="s">
        <v>1156</v>
      </c>
      <c r="N402" s="184" t="s">
        <v>910</v>
      </c>
      <c r="O402" s="184" t="s">
        <v>910</v>
      </c>
      <c r="P402" s="184" t="s">
        <v>910</v>
      </c>
      <c r="Q402" s="184" t="s">
        <v>2368</v>
      </c>
      <c r="R402" s="184" t="s">
        <v>910</v>
      </c>
      <c r="S402" s="184" t="s">
        <v>910</v>
      </c>
      <c r="T402" s="184" t="s">
        <v>910</v>
      </c>
    </row>
    <row r="403" spans="1:20" x14ac:dyDescent="0.25">
      <c r="A403" s="184" t="s">
        <v>2375</v>
      </c>
      <c r="B403" s="184">
        <v>5000101100</v>
      </c>
      <c r="C403" s="184" t="s">
        <v>2376</v>
      </c>
      <c r="D403" s="184" t="s">
        <v>2377</v>
      </c>
      <c r="E403" s="184" t="s">
        <v>906</v>
      </c>
      <c r="F403" s="184" t="s">
        <v>990</v>
      </c>
      <c r="G403" s="184" t="s">
        <v>991</v>
      </c>
      <c r="H403" s="184" t="s">
        <v>2378</v>
      </c>
      <c r="I403" s="184" t="s">
        <v>882</v>
      </c>
      <c r="J403" s="184" t="s">
        <v>910</v>
      </c>
      <c r="K403" s="184" t="s">
        <v>2379</v>
      </c>
      <c r="L403" s="184" t="s">
        <v>910</v>
      </c>
      <c r="M403" s="184" t="s">
        <v>990</v>
      </c>
      <c r="N403" s="184" t="s">
        <v>910</v>
      </c>
      <c r="O403" s="184" t="s">
        <v>910</v>
      </c>
      <c r="P403" s="184" t="s">
        <v>910</v>
      </c>
      <c r="Q403" s="184" t="s">
        <v>2377</v>
      </c>
      <c r="R403" s="184" t="s">
        <v>910</v>
      </c>
      <c r="S403" s="184" t="s">
        <v>910</v>
      </c>
      <c r="T403" s="184" t="s">
        <v>910</v>
      </c>
    </row>
    <row r="404" spans="1:20" x14ac:dyDescent="0.25">
      <c r="A404" s="184" t="s">
        <v>2380</v>
      </c>
      <c r="B404" s="184">
        <v>5000101100</v>
      </c>
      <c r="C404" s="184" t="s">
        <v>2376</v>
      </c>
      <c r="D404" s="184" t="s">
        <v>2377</v>
      </c>
      <c r="E404" s="184" t="s">
        <v>906</v>
      </c>
      <c r="F404" s="184" t="s">
        <v>915</v>
      </c>
      <c r="G404" s="184" t="s">
        <v>916</v>
      </c>
      <c r="H404" s="184" t="s">
        <v>1096</v>
      </c>
      <c r="I404" s="184" t="s">
        <v>933</v>
      </c>
      <c r="J404" s="184" t="s">
        <v>910</v>
      </c>
      <c r="K404" s="184" t="s">
        <v>1098</v>
      </c>
      <c r="L404" s="184" t="s">
        <v>910</v>
      </c>
      <c r="M404" s="184" t="s">
        <v>915</v>
      </c>
      <c r="N404" s="184" t="s">
        <v>910</v>
      </c>
      <c r="O404" s="184" t="s">
        <v>910</v>
      </c>
      <c r="P404" s="184" t="s">
        <v>910</v>
      </c>
      <c r="Q404" s="184" t="s">
        <v>2377</v>
      </c>
      <c r="R404" s="184" t="s">
        <v>910</v>
      </c>
      <c r="S404" s="184" t="s">
        <v>910</v>
      </c>
      <c r="T404" s="184" t="s">
        <v>910</v>
      </c>
    </row>
    <row r="405" spans="1:20" x14ac:dyDescent="0.25">
      <c r="A405" s="184" t="s">
        <v>2381</v>
      </c>
      <c r="B405" s="184">
        <v>5000101102</v>
      </c>
      <c r="C405" s="184" t="s">
        <v>2382</v>
      </c>
      <c r="D405" s="184" t="s">
        <v>2383</v>
      </c>
      <c r="E405" s="184" t="s">
        <v>906</v>
      </c>
      <c r="F405" s="184" t="s">
        <v>915</v>
      </c>
      <c r="G405" s="184" t="s">
        <v>916</v>
      </c>
      <c r="H405" s="184" t="s">
        <v>2384</v>
      </c>
      <c r="I405" s="184" t="s">
        <v>882</v>
      </c>
      <c r="J405" s="184" t="s">
        <v>910</v>
      </c>
      <c r="K405" s="184" t="s">
        <v>2385</v>
      </c>
      <c r="L405" s="184" t="s">
        <v>910</v>
      </c>
      <c r="M405" s="184" t="s">
        <v>915</v>
      </c>
      <c r="N405" s="184" t="s">
        <v>910</v>
      </c>
      <c r="O405" s="184" t="s">
        <v>910</v>
      </c>
      <c r="P405" s="184" t="s">
        <v>910</v>
      </c>
      <c r="Q405" s="184" t="s">
        <v>2383</v>
      </c>
      <c r="R405" s="184" t="s">
        <v>910</v>
      </c>
      <c r="S405" s="184" t="s">
        <v>910</v>
      </c>
      <c r="T405" s="184" t="s">
        <v>910</v>
      </c>
    </row>
    <row r="406" spans="1:20" x14ac:dyDescent="0.25">
      <c r="A406" s="184" t="s">
        <v>2386</v>
      </c>
      <c r="B406" s="184">
        <v>5000101102</v>
      </c>
      <c r="C406" s="184" t="s">
        <v>2382</v>
      </c>
      <c r="D406" s="184" t="s">
        <v>2383</v>
      </c>
      <c r="E406" s="184" t="s">
        <v>906</v>
      </c>
      <c r="F406" s="184" t="s">
        <v>1147</v>
      </c>
      <c r="G406" s="184" t="s">
        <v>1148</v>
      </c>
      <c r="H406" s="184" t="s">
        <v>2387</v>
      </c>
      <c r="I406" s="184" t="s">
        <v>1040</v>
      </c>
      <c r="J406" s="184" t="s">
        <v>910</v>
      </c>
      <c r="K406" s="184" t="s">
        <v>2388</v>
      </c>
      <c r="L406" s="184" t="s">
        <v>910</v>
      </c>
      <c r="M406" s="184" t="s">
        <v>1147</v>
      </c>
      <c r="N406" s="184" t="s">
        <v>910</v>
      </c>
      <c r="O406" s="184" t="s">
        <v>910</v>
      </c>
      <c r="P406" s="184" t="s">
        <v>910</v>
      </c>
      <c r="Q406" s="184" t="s">
        <v>2383</v>
      </c>
      <c r="R406" s="184" t="s">
        <v>910</v>
      </c>
      <c r="S406" s="184" t="s">
        <v>910</v>
      </c>
      <c r="T406" s="184" t="s">
        <v>910</v>
      </c>
    </row>
    <row r="407" spans="1:20" x14ac:dyDescent="0.25">
      <c r="A407" s="184" t="s">
        <v>2389</v>
      </c>
      <c r="B407" s="184">
        <v>5000101102</v>
      </c>
      <c r="C407" s="184" t="s">
        <v>2382</v>
      </c>
      <c r="D407" s="184" t="s">
        <v>2383</v>
      </c>
      <c r="E407" s="184" t="s">
        <v>906</v>
      </c>
      <c r="F407" s="184" t="s">
        <v>915</v>
      </c>
      <c r="G407" s="184" t="s">
        <v>916</v>
      </c>
      <c r="H407" s="184" t="s">
        <v>2390</v>
      </c>
      <c r="I407" s="184" t="s">
        <v>933</v>
      </c>
      <c r="J407" s="184" t="s">
        <v>910</v>
      </c>
      <c r="K407" s="184" t="s">
        <v>2391</v>
      </c>
      <c r="L407" s="184" t="s">
        <v>910</v>
      </c>
      <c r="M407" s="184" t="s">
        <v>915</v>
      </c>
      <c r="N407" s="184" t="s">
        <v>910</v>
      </c>
      <c r="O407" s="184" t="s">
        <v>910</v>
      </c>
      <c r="P407" s="184" t="s">
        <v>910</v>
      </c>
      <c r="Q407" s="184" t="s">
        <v>2383</v>
      </c>
      <c r="R407" s="184" t="s">
        <v>910</v>
      </c>
      <c r="S407" s="184" t="s">
        <v>910</v>
      </c>
      <c r="T407" s="184" t="s">
        <v>910</v>
      </c>
    </row>
    <row r="408" spans="1:20" x14ac:dyDescent="0.25">
      <c r="A408" s="184" t="s">
        <v>2392</v>
      </c>
      <c r="B408" s="184">
        <v>5000101102</v>
      </c>
      <c r="C408" s="184" t="s">
        <v>2382</v>
      </c>
      <c r="D408" s="184" t="s">
        <v>2383</v>
      </c>
      <c r="E408" s="184" t="s">
        <v>906</v>
      </c>
      <c r="F408" s="184" t="s">
        <v>915</v>
      </c>
      <c r="G408" s="184" t="s">
        <v>916</v>
      </c>
      <c r="H408" s="184" t="s">
        <v>2393</v>
      </c>
      <c r="I408" s="184" t="s">
        <v>929</v>
      </c>
      <c r="J408" s="184" t="s">
        <v>910</v>
      </c>
      <c r="K408" s="184" t="s">
        <v>2394</v>
      </c>
      <c r="L408" s="184" t="s">
        <v>910</v>
      </c>
      <c r="M408" s="184" t="s">
        <v>915</v>
      </c>
      <c r="N408" s="184" t="s">
        <v>910</v>
      </c>
      <c r="O408" s="184" t="s">
        <v>910</v>
      </c>
      <c r="P408" s="184" t="s">
        <v>910</v>
      </c>
      <c r="Q408" s="184" t="s">
        <v>2383</v>
      </c>
      <c r="R408" s="184" t="s">
        <v>910</v>
      </c>
      <c r="S408" s="184" t="s">
        <v>910</v>
      </c>
      <c r="T408" s="184" t="s">
        <v>910</v>
      </c>
    </row>
    <row r="409" spans="1:20" x14ac:dyDescent="0.25">
      <c r="A409" s="184" t="s">
        <v>2395</v>
      </c>
      <c r="B409" s="184">
        <v>5000101102</v>
      </c>
      <c r="C409" s="184" t="s">
        <v>2382</v>
      </c>
      <c r="D409" s="184" t="s">
        <v>2383</v>
      </c>
      <c r="E409" s="184" t="s">
        <v>906</v>
      </c>
      <c r="F409" s="184" t="s">
        <v>990</v>
      </c>
      <c r="G409" s="184" t="s">
        <v>991</v>
      </c>
      <c r="H409" s="184" t="s">
        <v>2396</v>
      </c>
      <c r="I409" s="184" t="s">
        <v>1036</v>
      </c>
      <c r="J409" s="184" t="s">
        <v>910</v>
      </c>
      <c r="K409" s="184" t="s">
        <v>2397</v>
      </c>
      <c r="L409" s="184" t="s">
        <v>910</v>
      </c>
      <c r="M409" s="184" t="s">
        <v>990</v>
      </c>
      <c r="N409" s="184" t="s">
        <v>910</v>
      </c>
      <c r="O409" s="184" t="s">
        <v>910</v>
      </c>
      <c r="P409" s="184" t="s">
        <v>910</v>
      </c>
      <c r="Q409" s="184" t="s">
        <v>2383</v>
      </c>
      <c r="R409" s="184" t="s">
        <v>910</v>
      </c>
      <c r="S409" s="184" t="s">
        <v>910</v>
      </c>
      <c r="T409" s="184" t="s">
        <v>910</v>
      </c>
    </row>
    <row r="410" spans="1:20" x14ac:dyDescent="0.25">
      <c r="A410" s="184" t="s">
        <v>2398</v>
      </c>
      <c r="B410" s="184">
        <v>5000101102</v>
      </c>
      <c r="C410" s="184" t="s">
        <v>2382</v>
      </c>
      <c r="D410" s="184" t="s">
        <v>2383</v>
      </c>
      <c r="E410" s="184" t="s">
        <v>906</v>
      </c>
      <c r="F410" s="184" t="s">
        <v>1319</v>
      </c>
      <c r="G410" s="184" t="s">
        <v>1320</v>
      </c>
      <c r="H410" s="184" t="s">
        <v>2399</v>
      </c>
      <c r="I410" s="184" t="s">
        <v>938</v>
      </c>
      <c r="J410" s="184" t="s">
        <v>910</v>
      </c>
      <c r="K410" s="184" t="s">
        <v>2400</v>
      </c>
      <c r="L410" s="184" t="s">
        <v>910</v>
      </c>
      <c r="M410" s="184" t="s">
        <v>1319</v>
      </c>
      <c r="N410" s="184" t="s">
        <v>910</v>
      </c>
      <c r="O410" s="184" t="s">
        <v>910</v>
      </c>
      <c r="P410" s="184" t="s">
        <v>910</v>
      </c>
      <c r="Q410" s="184" t="s">
        <v>2383</v>
      </c>
      <c r="R410" s="184" t="s">
        <v>910</v>
      </c>
      <c r="S410" s="184" t="s">
        <v>910</v>
      </c>
      <c r="T410" s="184" t="s">
        <v>910</v>
      </c>
    </row>
    <row r="411" spans="1:20" x14ac:dyDescent="0.25">
      <c r="A411" s="184" t="s">
        <v>2401</v>
      </c>
      <c r="B411" s="184">
        <v>5000101104</v>
      </c>
      <c r="C411" s="184" t="s">
        <v>2402</v>
      </c>
      <c r="D411" s="184" t="s">
        <v>2403</v>
      </c>
      <c r="E411" s="184" t="s">
        <v>906</v>
      </c>
      <c r="F411" s="184" t="s">
        <v>915</v>
      </c>
      <c r="G411" s="184" t="s">
        <v>916</v>
      </c>
      <c r="H411" s="184" t="s">
        <v>2404</v>
      </c>
      <c r="I411" s="184" t="s">
        <v>882</v>
      </c>
      <c r="J411" s="184" t="s">
        <v>910</v>
      </c>
      <c r="K411" s="184" t="s">
        <v>2405</v>
      </c>
      <c r="L411" s="184" t="s">
        <v>910</v>
      </c>
      <c r="M411" s="184" t="s">
        <v>915</v>
      </c>
      <c r="N411" s="184" t="s">
        <v>910</v>
      </c>
      <c r="O411" s="184" t="s">
        <v>910</v>
      </c>
      <c r="P411" s="184" t="s">
        <v>910</v>
      </c>
      <c r="Q411" s="184" t="s">
        <v>2403</v>
      </c>
      <c r="R411" s="184" t="s">
        <v>910</v>
      </c>
      <c r="S411" s="184" t="s">
        <v>910</v>
      </c>
      <c r="T411" s="184" t="s">
        <v>910</v>
      </c>
    </row>
    <row r="412" spans="1:20" x14ac:dyDescent="0.25">
      <c r="A412" s="184" t="s">
        <v>2406</v>
      </c>
      <c r="B412" s="184">
        <v>5000101104</v>
      </c>
      <c r="C412" s="184" t="s">
        <v>2402</v>
      </c>
      <c r="D412" s="184" t="s">
        <v>2403</v>
      </c>
      <c r="E412" s="184" t="s">
        <v>906</v>
      </c>
      <c r="F412" s="184" t="s">
        <v>1069</v>
      </c>
      <c r="G412" s="184" t="s">
        <v>1070</v>
      </c>
      <c r="H412" s="184" t="s">
        <v>2407</v>
      </c>
      <c r="I412" s="184" t="s">
        <v>933</v>
      </c>
      <c r="J412" s="184" t="s">
        <v>910</v>
      </c>
      <c r="K412" s="184" t="s">
        <v>2408</v>
      </c>
      <c r="L412" s="184" t="s">
        <v>910</v>
      </c>
      <c r="M412" s="184" t="s">
        <v>1069</v>
      </c>
      <c r="N412" s="184" t="s">
        <v>910</v>
      </c>
      <c r="O412" s="184" t="s">
        <v>910</v>
      </c>
      <c r="P412" s="184" t="s">
        <v>910</v>
      </c>
      <c r="Q412" s="184" t="s">
        <v>2403</v>
      </c>
      <c r="R412" s="184" t="s">
        <v>910</v>
      </c>
      <c r="S412" s="184" t="s">
        <v>910</v>
      </c>
      <c r="T412" s="184" t="s">
        <v>910</v>
      </c>
    </row>
    <row r="413" spans="1:20" x14ac:dyDescent="0.25">
      <c r="A413" s="184" t="s">
        <v>2409</v>
      </c>
      <c r="B413" s="184">
        <v>5000101105</v>
      </c>
      <c r="C413" s="184" t="s">
        <v>2410</v>
      </c>
      <c r="D413" s="184" t="s">
        <v>2411</v>
      </c>
      <c r="E413" s="184" t="s">
        <v>906</v>
      </c>
      <c r="F413" s="184" t="s">
        <v>1069</v>
      </c>
      <c r="G413" s="184" t="s">
        <v>1070</v>
      </c>
      <c r="H413" s="184" t="s">
        <v>2412</v>
      </c>
      <c r="I413" s="184" t="s">
        <v>882</v>
      </c>
      <c r="J413" s="184" t="s">
        <v>910</v>
      </c>
      <c r="K413" s="184" t="s">
        <v>2413</v>
      </c>
      <c r="L413" s="184" t="s">
        <v>910</v>
      </c>
      <c r="M413" s="184" t="s">
        <v>1069</v>
      </c>
      <c r="N413" s="184" t="s">
        <v>910</v>
      </c>
      <c r="O413" s="184" t="s">
        <v>910</v>
      </c>
      <c r="P413" s="184" t="s">
        <v>910</v>
      </c>
      <c r="Q413" s="184" t="s">
        <v>2411</v>
      </c>
      <c r="R413" s="184" t="s">
        <v>910</v>
      </c>
      <c r="S413" s="184" t="s">
        <v>910</v>
      </c>
      <c r="T413" s="184" t="s">
        <v>910</v>
      </c>
    </row>
    <row r="414" spans="1:20" x14ac:dyDescent="0.25">
      <c r="A414" s="184" t="s">
        <v>2414</v>
      </c>
      <c r="B414" s="184">
        <v>5000101105</v>
      </c>
      <c r="C414" s="184" t="s">
        <v>2410</v>
      </c>
      <c r="D414" s="184" t="s">
        <v>2411</v>
      </c>
      <c r="E414" s="184" t="s">
        <v>906</v>
      </c>
      <c r="F414" s="184" t="s">
        <v>2415</v>
      </c>
      <c r="G414" s="184" t="s">
        <v>2416</v>
      </c>
      <c r="H414" s="184" t="s">
        <v>2417</v>
      </c>
      <c r="I414" s="184" t="s">
        <v>933</v>
      </c>
      <c r="J414" s="184" t="s">
        <v>910</v>
      </c>
      <c r="K414" s="184" t="s">
        <v>2418</v>
      </c>
      <c r="L414" s="184" t="s">
        <v>910</v>
      </c>
      <c r="M414" s="184" t="s">
        <v>2415</v>
      </c>
      <c r="N414" s="184" t="s">
        <v>910</v>
      </c>
      <c r="O414" s="184" t="s">
        <v>910</v>
      </c>
      <c r="P414" s="184" t="s">
        <v>910</v>
      </c>
      <c r="Q414" s="184" t="s">
        <v>2411</v>
      </c>
      <c r="R414" s="184" t="s">
        <v>910</v>
      </c>
      <c r="S414" s="184" t="s">
        <v>910</v>
      </c>
      <c r="T414" s="184" t="s">
        <v>910</v>
      </c>
    </row>
    <row r="415" spans="1:20" x14ac:dyDescent="0.25">
      <c r="A415" s="184" t="s">
        <v>2419</v>
      </c>
      <c r="B415" s="184">
        <v>5000101108</v>
      </c>
      <c r="C415" s="184" t="s">
        <v>2420</v>
      </c>
      <c r="D415" s="184" t="s">
        <v>2421</v>
      </c>
      <c r="E415" s="184" t="s">
        <v>906</v>
      </c>
      <c r="F415" s="184" t="s">
        <v>2415</v>
      </c>
      <c r="G415" s="184" t="s">
        <v>2416</v>
      </c>
      <c r="H415" s="184" t="s">
        <v>2422</v>
      </c>
      <c r="I415" s="184" t="s">
        <v>882</v>
      </c>
      <c r="J415" s="184" t="s">
        <v>910</v>
      </c>
      <c r="K415" s="184" t="s">
        <v>2423</v>
      </c>
      <c r="L415" s="184" t="s">
        <v>910</v>
      </c>
      <c r="M415" s="184" t="s">
        <v>2415</v>
      </c>
      <c r="N415" s="184" t="s">
        <v>910</v>
      </c>
      <c r="O415" s="184" t="s">
        <v>910</v>
      </c>
      <c r="P415" s="184" t="s">
        <v>910</v>
      </c>
      <c r="Q415" s="184" t="s">
        <v>2421</v>
      </c>
      <c r="R415" s="184" t="s">
        <v>910</v>
      </c>
      <c r="S415" s="184" t="s">
        <v>910</v>
      </c>
      <c r="T415" s="184" t="s">
        <v>910</v>
      </c>
    </row>
    <row r="416" spans="1:20" x14ac:dyDescent="0.25">
      <c r="A416" s="184" t="s">
        <v>2424</v>
      </c>
      <c r="B416" s="184">
        <v>5000101108</v>
      </c>
      <c r="C416" s="184" t="s">
        <v>2420</v>
      </c>
      <c r="D416" s="184" t="s">
        <v>2421</v>
      </c>
      <c r="E416" s="184" t="s">
        <v>906</v>
      </c>
      <c r="F416" s="184" t="s">
        <v>915</v>
      </c>
      <c r="G416" s="184" t="s">
        <v>916</v>
      </c>
      <c r="H416" s="184" t="s">
        <v>1096</v>
      </c>
      <c r="I416" s="184" t="s">
        <v>1040</v>
      </c>
      <c r="J416" s="184" t="s">
        <v>910</v>
      </c>
      <c r="K416" s="184" t="s">
        <v>1098</v>
      </c>
      <c r="L416" s="184" t="s">
        <v>910</v>
      </c>
      <c r="M416" s="184" t="s">
        <v>915</v>
      </c>
      <c r="N416" s="184" t="s">
        <v>910</v>
      </c>
      <c r="O416" s="184" t="s">
        <v>910</v>
      </c>
      <c r="P416" s="184" t="s">
        <v>910</v>
      </c>
      <c r="Q416" s="184" t="s">
        <v>2421</v>
      </c>
      <c r="R416" s="184" t="s">
        <v>910</v>
      </c>
      <c r="S416" s="184" t="s">
        <v>910</v>
      </c>
      <c r="T416" s="184" t="s">
        <v>910</v>
      </c>
    </row>
    <row r="417" spans="1:20" x14ac:dyDescent="0.25">
      <c r="A417" s="184" t="s">
        <v>2425</v>
      </c>
      <c r="B417" s="184">
        <v>5000101108</v>
      </c>
      <c r="C417" s="184" t="s">
        <v>2420</v>
      </c>
      <c r="D417" s="184" t="s">
        <v>2421</v>
      </c>
      <c r="E417" s="184" t="s">
        <v>906</v>
      </c>
      <c r="F417" s="184" t="s">
        <v>1069</v>
      </c>
      <c r="G417" s="184" t="s">
        <v>1070</v>
      </c>
      <c r="H417" s="184" t="s">
        <v>2426</v>
      </c>
      <c r="I417" s="184" t="s">
        <v>933</v>
      </c>
      <c r="J417" s="184" t="s">
        <v>910</v>
      </c>
      <c r="K417" s="184" t="s">
        <v>2427</v>
      </c>
      <c r="L417" s="184" t="s">
        <v>910</v>
      </c>
      <c r="M417" s="184" t="s">
        <v>1069</v>
      </c>
      <c r="N417" s="184" t="s">
        <v>910</v>
      </c>
      <c r="O417" s="184" t="s">
        <v>910</v>
      </c>
      <c r="P417" s="184" t="s">
        <v>910</v>
      </c>
      <c r="Q417" s="184" t="s">
        <v>2421</v>
      </c>
      <c r="R417" s="184" t="s">
        <v>910</v>
      </c>
      <c r="S417" s="184" t="s">
        <v>910</v>
      </c>
      <c r="T417" s="184" t="s">
        <v>910</v>
      </c>
    </row>
    <row r="418" spans="1:20" x14ac:dyDescent="0.25">
      <c r="A418" s="184" t="s">
        <v>2428</v>
      </c>
      <c r="B418" s="184">
        <v>5000101108</v>
      </c>
      <c r="C418" s="184" t="s">
        <v>2420</v>
      </c>
      <c r="D418" s="184" t="s">
        <v>2421</v>
      </c>
      <c r="E418" s="184" t="s">
        <v>906</v>
      </c>
      <c r="F418" s="184" t="s">
        <v>1069</v>
      </c>
      <c r="G418" s="184" t="s">
        <v>1070</v>
      </c>
      <c r="H418" s="184" t="s">
        <v>2429</v>
      </c>
      <c r="I418" s="184" t="s">
        <v>929</v>
      </c>
      <c r="J418" s="184" t="s">
        <v>910</v>
      </c>
      <c r="K418" s="184" t="s">
        <v>2430</v>
      </c>
      <c r="L418" s="184" t="s">
        <v>910</v>
      </c>
      <c r="M418" s="184" t="s">
        <v>1069</v>
      </c>
      <c r="N418" s="184" t="s">
        <v>910</v>
      </c>
      <c r="O418" s="184" t="s">
        <v>910</v>
      </c>
      <c r="P418" s="184" t="s">
        <v>910</v>
      </c>
      <c r="Q418" s="184" t="s">
        <v>2421</v>
      </c>
      <c r="R418" s="184" t="s">
        <v>910</v>
      </c>
      <c r="S418" s="184" t="s">
        <v>910</v>
      </c>
      <c r="T418" s="184" t="s">
        <v>910</v>
      </c>
    </row>
    <row r="419" spans="1:20" x14ac:dyDescent="0.25">
      <c r="A419" s="184" t="s">
        <v>2431</v>
      </c>
      <c r="B419" s="184">
        <v>5000101108</v>
      </c>
      <c r="C419" s="184" t="s">
        <v>2420</v>
      </c>
      <c r="D419" s="184" t="s">
        <v>2421</v>
      </c>
      <c r="E419" s="184" t="s">
        <v>906</v>
      </c>
      <c r="F419" s="184" t="s">
        <v>1147</v>
      </c>
      <c r="G419" s="184" t="s">
        <v>1148</v>
      </c>
      <c r="H419" s="184" t="s">
        <v>2432</v>
      </c>
      <c r="I419" s="184" t="s">
        <v>1036</v>
      </c>
      <c r="J419" s="184" t="s">
        <v>910</v>
      </c>
      <c r="K419" s="184" t="s">
        <v>2433</v>
      </c>
      <c r="L419" s="184" t="s">
        <v>910</v>
      </c>
      <c r="M419" s="184" t="s">
        <v>1147</v>
      </c>
      <c r="N419" s="184" t="s">
        <v>910</v>
      </c>
      <c r="O419" s="184" t="s">
        <v>910</v>
      </c>
      <c r="P419" s="184" t="s">
        <v>910</v>
      </c>
      <c r="Q419" s="184" t="s">
        <v>2421</v>
      </c>
      <c r="R419" s="184" t="s">
        <v>910</v>
      </c>
      <c r="S419" s="184" t="s">
        <v>910</v>
      </c>
      <c r="T419" s="184" t="s">
        <v>910</v>
      </c>
    </row>
    <row r="420" spans="1:20" x14ac:dyDescent="0.25">
      <c r="A420" s="184" t="s">
        <v>2434</v>
      </c>
      <c r="B420" s="184">
        <v>5000101110</v>
      </c>
      <c r="C420" s="184" t="s">
        <v>2435</v>
      </c>
      <c r="D420" s="184" t="s">
        <v>2436</v>
      </c>
      <c r="E420" s="184" t="s">
        <v>906</v>
      </c>
      <c r="F420" s="184" t="s">
        <v>915</v>
      </c>
      <c r="G420" s="184" t="s">
        <v>916</v>
      </c>
      <c r="H420" s="184" t="s">
        <v>2437</v>
      </c>
      <c r="I420" s="184" t="s">
        <v>882</v>
      </c>
      <c r="J420" s="184" t="s">
        <v>910</v>
      </c>
      <c r="K420" s="184" t="s">
        <v>2438</v>
      </c>
      <c r="L420" s="184" t="s">
        <v>910</v>
      </c>
      <c r="M420" s="184" t="s">
        <v>915</v>
      </c>
      <c r="N420" s="184" t="s">
        <v>910</v>
      </c>
      <c r="O420" s="184" t="s">
        <v>910</v>
      </c>
      <c r="P420" s="184" t="s">
        <v>910</v>
      </c>
      <c r="Q420" s="184" t="s">
        <v>2436</v>
      </c>
      <c r="R420" s="184" t="s">
        <v>910</v>
      </c>
      <c r="S420" s="184" t="s">
        <v>910</v>
      </c>
      <c r="T420" s="184" t="s">
        <v>910</v>
      </c>
    </row>
    <row r="421" spans="1:20" x14ac:dyDescent="0.25">
      <c r="A421" s="184" t="s">
        <v>2439</v>
      </c>
      <c r="B421" s="184">
        <v>5000101110</v>
      </c>
      <c r="C421" s="184" t="s">
        <v>2435</v>
      </c>
      <c r="D421" s="184" t="s">
        <v>2436</v>
      </c>
      <c r="E421" s="184" t="s">
        <v>906</v>
      </c>
      <c r="F421" s="184" t="s">
        <v>990</v>
      </c>
      <c r="G421" s="184" t="s">
        <v>991</v>
      </c>
      <c r="H421" s="184" t="s">
        <v>2440</v>
      </c>
      <c r="I421" s="184" t="s">
        <v>933</v>
      </c>
      <c r="J421" s="184" t="s">
        <v>910</v>
      </c>
      <c r="K421" s="185" t="s">
        <v>910</v>
      </c>
      <c r="L421" s="184" t="s">
        <v>910</v>
      </c>
      <c r="M421" s="184" t="s">
        <v>910</v>
      </c>
      <c r="N421" s="184" t="s">
        <v>910</v>
      </c>
      <c r="O421" s="184" t="s">
        <v>910</v>
      </c>
      <c r="P421" s="184" t="s">
        <v>910</v>
      </c>
      <c r="Q421" s="184" t="s">
        <v>2436</v>
      </c>
      <c r="R421" s="184" t="s">
        <v>910</v>
      </c>
      <c r="S421" s="184" t="s">
        <v>910</v>
      </c>
      <c r="T421" s="184" t="s">
        <v>910</v>
      </c>
    </row>
    <row r="422" spans="1:20" x14ac:dyDescent="0.25">
      <c r="A422" s="184" t="s">
        <v>2441</v>
      </c>
      <c r="B422" s="184">
        <v>5000101110</v>
      </c>
      <c r="C422" s="184" t="s">
        <v>2435</v>
      </c>
      <c r="D422" s="184" t="s">
        <v>2436</v>
      </c>
      <c r="E422" s="184" t="s">
        <v>906</v>
      </c>
      <c r="F422" s="184" t="s">
        <v>990</v>
      </c>
      <c r="G422" s="184" t="s">
        <v>991</v>
      </c>
      <c r="H422" s="184" t="s">
        <v>2442</v>
      </c>
      <c r="I422" s="184" t="s">
        <v>929</v>
      </c>
      <c r="J422" s="184" t="s">
        <v>910</v>
      </c>
      <c r="K422" s="184" t="s">
        <v>2443</v>
      </c>
      <c r="L422" s="184" t="s">
        <v>910</v>
      </c>
      <c r="M422" s="184" t="s">
        <v>990</v>
      </c>
      <c r="N422" s="184" t="s">
        <v>910</v>
      </c>
      <c r="O422" s="184" t="s">
        <v>910</v>
      </c>
      <c r="P422" s="184" t="s">
        <v>910</v>
      </c>
      <c r="Q422" s="184" t="s">
        <v>2436</v>
      </c>
      <c r="R422" s="184" t="s">
        <v>910</v>
      </c>
      <c r="S422" s="184" t="s">
        <v>910</v>
      </c>
      <c r="T422" s="184" t="s">
        <v>910</v>
      </c>
    </row>
    <row r="423" spans="1:20" x14ac:dyDescent="0.25">
      <c r="A423" s="184" t="s">
        <v>2444</v>
      </c>
      <c r="B423" s="184">
        <v>5000101112</v>
      </c>
      <c r="C423" s="184" t="s">
        <v>2445</v>
      </c>
      <c r="D423" s="184" t="s">
        <v>2446</v>
      </c>
      <c r="E423" s="184" t="s">
        <v>906</v>
      </c>
      <c r="F423" s="184" t="s">
        <v>990</v>
      </c>
      <c r="G423" s="184" t="s">
        <v>991</v>
      </c>
      <c r="H423" s="184" t="s">
        <v>2447</v>
      </c>
      <c r="I423" s="184" t="s">
        <v>882</v>
      </c>
      <c r="J423" s="184" t="s">
        <v>910</v>
      </c>
      <c r="K423" s="184" t="s">
        <v>2448</v>
      </c>
      <c r="L423" s="184" t="s">
        <v>910</v>
      </c>
      <c r="M423" s="184" t="s">
        <v>990</v>
      </c>
      <c r="N423" s="184" t="s">
        <v>910</v>
      </c>
      <c r="O423" s="184" t="s">
        <v>910</v>
      </c>
      <c r="P423" s="184" t="s">
        <v>910</v>
      </c>
      <c r="Q423" s="184" t="s">
        <v>2446</v>
      </c>
      <c r="R423" s="184" t="s">
        <v>910</v>
      </c>
      <c r="S423" s="184" t="s">
        <v>910</v>
      </c>
      <c r="T423" s="184" t="s">
        <v>910</v>
      </c>
    </row>
    <row r="424" spans="1:20" x14ac:dyDescent="0.25">
      <c r="A424" s="184" t="s">
        <v>2449</v>
      </c>
      <c r="B424" s="184">
        <v>5000101112</v>
      </c>
      <c r="C424" s="184" t="s">
        <v>2445</v>
      </c>
      <c r="D424" s="184" t="s">
        <v>2446</v>
      </c>
      <c r="E424" s="184" t="s">
        <v>906</v>
      </c>
      <c r="F424" s="184" t="s">
        <v>1147</v>
      </c>
      <c r="G424" s="184" t="s">
        <v>1148</v>
      </c>
      <c r="H424" s="184" t="s">
        <v>2450</v>
      </c>
      <c r="I424" s="184" t="s">
        <v>933</v>
      </c>
      <c r="J424" s="184" t="s">
        <v>910</v>
      </c>
      <c r="K424" s="184" t="s">
        <v>2451</v>
      </c>
      <c r="L424" s="184" t="s">
        <v>910</v>
      </c>
      <c r="M424" s="184" t="s">
        <v>1147</v>
      </c>
      <c r="N424" s="184" t="s">
        <v>910</v>
      </c>
      <c r="O424" s="184" t="s">
        <v>910</v>
      </c>
      <c r="P424" s="184" t="s">
        <v>910</v>
      </c>
      <c r="Q424" s="184" t="s">
        <v>2446</v>
      </c>
      <c r="R424" s="184" t="s">
        <v>910</v>
      </c>
      <c r="S424" s="184" t="s">
        <v>910</v>
      </c>
      <c r="T424" s="184" t="s">
        <v>910</v>
      </c>
    </row>
    <row r="425" spans="1:20" x14ac:dyDescent="0.25">
      <c r="A425" s="184" t="s">
        <v>2452</v>
      </c>
      <c r="B425" s="184">
        <v>5000101113</v>
      </c>
      <c r="C425" s="184" t="s">
        <v>2453</v>
      </c>
      <c r="D425" s="184" t="s">
        <v>2454</v>
      </c>
      <c r="E425" s="184" t="s">
        <v>906</v>
      </c>
      <c r="F425" s="184" t="s">
        <v>990</v>
      </c>
      <c r="G425" s="184" t="s">
        <v>991</v>
      </c>
      <c r="H425" s="184" t="s">
        <v>2455</v>
      </c>
      <c r="I425" s="184" t="s">
        <v>882</v>
      </c>
      <c r="J425" s="184" t="s">
        <v>910</v>
      </c>
      <c r="K425" s="184" t="s">
        <v>2456</v>
      </c>
      <c r="L425" s="184" t="s">
        <v>910</v>
      </c>
      <c r="M425" s="184" t="s">
        <v>990</v>
      </c>
      <c r="N425" s="184" t="s">
        <v>910</v>
      </c>
      <c r="O425" s="184" t="s">
        <v>910</v>
      </c>
      <c r="P425" s="184" t="s">
        <v>910</v>
      </c>
      <c r="Q425" s="184" t="s">
        <v>2454</v>
      </c>
      <c r="R425" s="184" t="s">
        <v>910</v>
      </c>
      <c r="S425" s="184" t="s">
        <v>910</v>
      </c>
      <c r="T425" s="184" t="s">
        <v>910</v>
      </c>
    </row>
    <row r="426" spans="1:20" x14ac:dyDescent="0.25">
      <c r="A426" s="184" t="s">
        <v>2457</v>
      </c>
      <c r="B426" s="184">
        <v>5000101113</v>
      </c>
      <c r="C426" s="184" t="s">
        <v>2453</v>
      </c>
      <c r="D426" s="184" t="s">
        <v>2454</v>
      </c>
      <c r="E426" s="184" t="s">
        <v>906</v>
      </c>
      <c r="F426" s="184" t="s">
        <v>1147</v>
      </c>
      <c r="G426" s="184" t="s">
        <v>1148</v>
      </c>
      <c r="H426" s="184" t="s">
        <v>2458</v>
      </c>
      <c r="I426" s="184" t="s">
        <v>933</v>
      </c>
      <c r="J426" s="184" t="s">
        <v>910</v>
      </c>
      <c r="K426" s="184" t="s">
        <v>2459</v>
      </c>
      <c r="L426" s="184" t="s">
        <v>910</v>
      </c>
      <c r="M426" s="184" t="s">
        <v>1147</v>
      </c>
      <c r="N426" s="184" t="s">
        <v>910</v>
      </c>
      <c r="O426" s="184" t="s">
        <v>910</v>
      </c>
      <c r="P426" s="184" t="s">
        <v>910</v>
      </c>
      <c r="Q426" s="184" t="s">
        <v>2454</v>
      </c>
      <c r="R426" s="184" t="s">
        <v>910</v>
      </c>
      <c r="S426" s="184" t="s">
        <v>910</v>
      </c>
      <c r="T426" s="184" t="s">
        <v>910</v>
      </c>
    </row>
    <row r="427" spans="1:20" x14ac:dyDescent="0.25">
      <c r="A427" s="184" t="s">
        <v>2460</v>
      </c>
      <c r="B427" s="184">
        <v>5000101113</v>
      </c>
      <c r="C427" s="184" t="s">
        <v>2453</v>
      </c>
      <c r="D427" s="184" t="s">
        <v>2454</v>
      </c>
      <c r="E427" s="184" t="s">
        <v>906</v>
      </c>
      <c r="F427" s="184" t="s">
        <v>1147</v>
      </c>
      <c r="G427" s="184" t="s">
        <v>1148</v>
      </c>
      <c r="H427" s="184" t="s">
        <v>2461</v>
      </c>
      <c r="I427" s="184" t="s">
        <v>1036</v>
      </c>
      <c r="J427" s="184" t="s">
        <v>910</v>
      </c>
      <c r="K427" s="184" t="s">
        <v>2462</v>
      </c>
      <c r="L427" s="184" t="s">
        <v>910</v>
      </c>
      <c r="M427" s="184" t="s">
        <v>1147</v>
      </c>
      <c r="N427" s="184" t="s">
        <v>910</v>
      </c>
      <c r="O427" s="184" t="s">
        <v>910</v>
      </c>
      <c r="P427" s="184" t="s">
        <v>910</v>
      </c>
      <c r="Q427" s="184" t="s">
        <v>2454</v>
      </c>
      <c r="R427" s="184" t="s">
        <v>910</v>
      </c>
      <c r="S427" s="184" t="s">
        <v>910</v>
      </c>
      <c r="T427" s="184" t="s">
        <v>910</v>
      </c>
    </row>
    <row r="428" spans="1:20" x14ac:dyDescent="0.25">
      <c r="A428" s="184" t="s">
        <v>2463</v>
      </c>
      <c r="B428" s="184">
        <v>5000101114</v>
      </c>
      <c r="C428" s="184" t="s">
        <v>2464</v>
      </c>
      <c r="D428" s="184" t="s">
        <v>2465</v>
      </c>
      <c r="E428" s="184" t="s">
        <v>906</v>
      </c>
      <c r="F428" s="184" t="s">
        <v>1214</v>
      </c>
      <c r="G428" s="184" t="s">
        <v>1215</v>
      </c>
      <c r="H428" s="184" t="s">
        <v>2466</v>
      </c>
      <c r="I428" s="184" t="s">
        <v>882</v>
      </c>
      <c r="J428" s="184" t="s">
        <v>910</v>
      </c>
      <c r="K428" s="184" t="s">
        <v>2467</v>
      </c>
      <c r="L428" s="184" t="s">
        <v>910</v>
      </c>
      <c r="M428" s="184" t="s">
        <v>1214</v>
      </c>
      <c r="N428" s="184" t="s">
        <v>910</v>
      </c>
      <c r="O428" s="184" t="s">
        <v>910</v>
      </c>
      <c r="P428" s="184" t="s">
        <v>910</v>
      </c>
      <c r="Q428" s="184" t="s">
        <v>2465</v>
      </c>
      <c r="R428" s="184" t="s">
        <v>910</v>
      </c>
      <c r="S428" s="184" t="s">
        <v>910</v>
      </c>
      <c r="T428" s="184" t="s">
        <v>910</v>
      </c>
    </row>
    <row r="429" spans="1:20" x14ac:dyDescent="0.25">
      <c r="A429" s="184" t="s">
        <v>2468</v>
      </c>
      <c r="B429" s="184">
        <v>5000101114</v>
      </c>
      <c r="C429" s="184" t="s">
        <v>2464</v>
      </c>
      <c r="D429" s="184" t="s">
        <v>2465</v>
      </c>
      <c r="E429" s="184" t="s">
        <v>906</v>
      </c>
      <c r="F429" s="184" t="s">
        <v>1214</v>
      </c>
      <c r="G429" s="184" t="s">
        <v>1215</v>
      </c>
      <c r="H429" s="184" t="s">
        <v>2469</v>
      </c>
      <c r="I429" s="184" t="s">
        <v>933</v>
      </c>
      <c r="J429" s="184" t="s">
        <v>910</v>
      </c>
      <c r="K429" s="184" t="s">
        <v>2470</v>
      </c>
      <c r="L429" s="184" t="s">
        <v>910</v>
      </c>
      <c r="M429" s="184" t="s">
        <v>1214</v>
      </c>
      <c r="N429" s="184" t="s">
        <v>910</v>
      </c>
      <c r="O429" s="184" t="s">
        <v>910</v>
      </c>
      <c r="P429" s="184" t="s">
        <v>910</v>
      </c>
      <c r="Q429" s="184" t="s">
        <v>2465</v>
      </c>
      <c r="R429" s="184" t="s">
        <v>910</v>
      </c>
      <c r="S429" s="184" t="s">
        <v>910</v>
      </c>
      <c r="T429" s="184" t="s">
        <v>910</v>
      </c>
    </row>
    <row r="430" spans="1:20" x14ac:dyDescent="0.25">
      <c r="A430" s="184" t="s">
        <v>2471</v>
      </c>
      <c r="B430" s="184">
        <v>5000101117</v>
      </c>
      <c r="C430" s="184" t="s">
        <v>2472</v>
      </c>
      <c r="D430" s="184" t="s">
        <v>2473</v>
      </c>
      <c r="E430" s="184" t="s">
        <v>906</v>
      </c>
      <c r="F430" s="184" t="s">
        <v>1235</v>
      </c>
      <c r="G430" s="184" t="s">
        <v>1236</v>
      </c>
      <c r="H430" s="184" t="s">
        <v>2474</v>
      </c>
      <c r="I430" s="184" t="s">
        <v>882</v>
      </c>
      <c r="J430" s="184" t="s">
        <v>910</v>
      </c>
      <c r="K430" s="184" t="s">
        <v>2475</v>
      </c>
      <c r="L430" s="184" t="s">
        <v>910</v>
      </c>
      <c r="M430" s="184" t="s">
        <v>1235</v>
      </c>
      <c r="N430" s="184" t="s">
        <v>910</v>
      </c>
      <c r="O430" s="184" t="s">
        <v>910</v>
      </c>
      <c r="P430" s="184" t="s">
        <v>910</v>
      </c>
      <c r="Q430" s="184" t="s">
        <v>2473</v>
      </c>
      <c r="R430" s="184" t="s">
        <v>910</v>
      </c>
      <c r="S430" s="184" t="s">
        <v>910</v>
      </c>
      <c r="T430" s="184" t="s">
        <v>910</v>
      </c>
    </row>
    <row r="431" spans="1:20" x14ac:dyDescent="0.25">
      <c r="A431" s="184" t="s">
        <v>2476</v>
      </c>
      <c r="B431" s="184">
        <v>5000101117</v>
      </c>
      <c r="C431" s="184" t="s">
        <v>2472</v>
      </c>
      <c r="D431" s="184" t="s">
        <v>2473</v>
      </c>
      <c r="E431" s="184" t="s">
        <v>906</v>
      </c>
      <c r="F431" s="184" t="s">
        <v>1235</v>
      </c>
      <c r="G431" s="184" t="s">
        <v>1236</v>
      </c>
      <c r="H431" s="184" t="s">
        <v>910</v>
      </c>
      <c r="I431" s="184" t="s">
        <v>933</v>
      </c>
      <c r="J431" s="184" t="s">
        <v>2477</v>
      </c>
      <c r="K431" s="185" t="s">
        <v>2477</v>
      </c>
      <c r="L431" s="184" t="s">
        <v>1235</v>
      </c>
      <c r="M431" s="184" t="s">
        <v>910</v>
      </c>
      <c r="N431" s="184" t="s">
        <v>910</v>
      </c>
      <c r="O431" s="184" t="s">
        <v>910</v>
      </c>
      <c r="P431" s="184" t="s">
        <v>910</v>
      </c>
      <c r="Q431" s="184" t="s">
        <v>2473</v>
      </c>
      <c r="R431" s="184" t="s">
        <v>910</v>
      </c>
      <c r="S431" s="184" t="s">
        <v>910</v>
      </c>
      <c r="T431" s="184" t="s">
        <v>910</v>
      </c>
    </row>
    <row r="432" spans="1:20" x14ac:dyDescent="0.25">
      <c r="A432" s="184" t="s">
        <v>2478</v>
      </c>
      <c r="B432" s="184">
        <v>5000101119</v>
      </c>
      <c r="C432" s="184" t="s">
        <v>2479</v>
      </c>
      <c r="D432" s="184" t="s">
        <v>2480</v>
      </c>
      <c r="E432" s="184" t="s">
        <v>906</v>
      </c>
      <c r="F432" s="184" t="s">
        <v>1147</v>
      </c>
      <c r="G432" s="184" t="s">
        <v>1148</v>
      </c>
      <c r="H432" s="184" t="s">
        <v>2481</v>
      </c>
      <c r="I432" s="184" t="s">
        <v>882</v>
      </c>
      <c r="J432" s="184" t="s">
        <v>910</v>
      </c>
      <c r="K432" s="184" t="s">
        <v>2482</v>
      </c>
      <c r="L432" s="184" t="s">
        <v>910</v>
      </c>
      <c r="M432" s="184" t="s">
        <v>1147</v>
      </c>
      <c r="N432" s="184" t="s">
        <v>910</v>
      </c>
      <c r="O432" s="184" t="s">
        <v>910</v>
      </c>
      <c r="P432" s="184" t="s">
        <v>910</v>
      </c>
      <c r="Q432" s="184" t="s">
        <v>2480</v>
      </c>
      <c r="R432" s="184" t="s">
        <v>910</v>
      </c>
      <c r="S432" s="184" t="s">
        <v>910</v>
      </c>
      <c r="T432" s="184" t="s">
        <v>910</v>
      </c>
    </row>
    <row r="433" spans="1:20" x14ac:dyDescent="0.25">
      <c r="A433" s="184" t="s">
        <v>2483</v>
      </c>
      <c r="B433" s="184">
        <v>5000101119</v>
      </c>
      <c r="C433" s="184" t="s">
        <v>2479</v>
      </c>
      <c r="D433" s="184" t="s">
        <v>2480</v>
      </c>
      <c r="E433" s="184" t="s">
        <v>906</v>
      </c>
      <c r="F433" s="184" t="s">
        <v>1214</v>
      </c>
      <c r="G433" s="184" t="s">
        <v>1215</v>
      </c>
      <c r="H433" s="184" t="s">
        <v>910</v>
      </c>
      <c r="I433" s="184" t="s">
        <v>933</v>
      </c>
      <c r="J433" s="184" t="s">
        <v>2484</v>
      </c>
      <c r="K433" s="185" t="s">
        <v>2484</v>
      </c>
      <c r="L433" s="184" t="s">
        <v>1214</v>
      </c>
      <c r="M433" s="184" t="s">
        <v>910</v>
      </c>
      <c r="N433" s="184" t="s">
        <v>910</v>
      </c>
      <c r="O433" s="184" t="s">
        <v>910</v>
      </c>
      <c r="P433" s="184" t="s">
        <v>910</v>
      </c>
      <c r="Q433" s="184" t="s">
        <v>2480</v>
      </c>
      <c r="R433" s="184" t="s">
        <v>910</v>
      </c>
      <c r="S433" s="184" t="s">
        <v>910</v>
      </c>
      <c r="T433" s="184" t="s">
        <v>910</v>
      </c>
    </row>
    <row r="434" spans="1:20" x14ac:dyDescent="0.25">
      <c r="A434" s="184" t="s">
        <v>2485</v>
      </c>
      <c r="B434" s="184">
        <v>5000101120</v>
      </c>
      <c r="C434" s="184" t="s">
        <v>2486</v>
      </c>
      <c r="D434" s="184" t="s">
        <v>2487</v>
      </c>
      <c r="E434" s="184" t="s">
        <v>906</v>
      </c>
      <c r="F434" s="184" t="s">
        <v>1235</v>
      </c>
      <c r="G434" s="184" t="s">
        <v>1236</v>
      </c>
      <c r="H434" s="184" t="s">
        <v>2488</v>
      </c>
      <c r="I434" s="184" t="s">
        <v>882</v>
      </c>
      <c r="J434" s="184" t="s">
        <v>910</v>
      </c>
      <c r="K434" s="184" t="s">
        <v>2489</v>
      </c>
      <c r="L434" s="184" t="s">
        <v>910</v>
      </c>
      <c r="M434" s="184" t="s">
        <v>1235</v>
      </c>
      <c r="N434" s="184" t="s">
        <v>910</v>
      </c>
      <c r="O434" s="184" t="s">
        <v>910</v>
      </c>
      <c r="P434" s="184" t="s">
        <v>910</v>
      </c>
      <c r="Q434" s="184" t="s">
        <v>2487</v>
      </c>
      <c r="R434" s="184" t="s">
        <v>910</v>
      </c>
      <c r="S434" s="184" t="s">
        <v>910</v>
      </c>
      <c r="T434" s="184" t="s">
        <v>910</v>
      </c>
    </row>
    <row r="435" spans="1:20" x14ac:dyDescent="0.25">
      <c r="A435" s="184" t="s">
        <v>2490</v>
      </c>
      <c r="B435" s="184">
        <v>5000101125</v>
      </c>
      <c r="C435" s="184" t="s">
        <v>2491</v>
      </c>
      <c r="D435" s="184" t="s">
        <v>2492</v>
      </c>
      <c r="E435" s="184" t="s">
        <v>906</v>
      </c>
      <c r="F435" s="184" t="s">
        <v>1256</v>
      </c>
      <c r="G435" s="184" t="s">
        <v>1257</v>
      </c>
      <c r="H435" s="184" t="s">
        <v>2493</v>
      </c>
      <c r="I435" s="184" t="s">
        <v>882</v>
      </c>
      <c r="J435" s="184" t="s">
        <v>910</v>
      </c>
      <c r="K435" s="184" t="s">
        <v>2494</v>
      </c>
      <c r="L435" s="184" t="s">
        <v>910</v>
      </c>
      <c r="M435" s="184" t="s">
        <v>1256</v>
      </c>
      <c r="N435" s="184" t="s">
        <v>910</v>
      </c>
      <c r="O435" s="184" t="s">
        <v>910</v>
      </c>
      <c r="P435" s="184" t="s">
        <v>910</v>
      </c>
      <c r="Q435" s="184" t="s">
        <v>2492</v>
      </c>
      <c r="R435" s="184" t="s">
        <v>910</v>
      </c>
      <c r="S435" s="184" t="s">
        <v>910</v>
      </c>
      <c r="T435" s="184" t="s">
        <v>910</v>
      </c>
    </row>
    <row r="436" spans="1:20" x14ac:dyDescent="0.25">
      <c r="A436" s="184" t="s">
        <v>2495</v>
      </c>
      <c r="B436" s="184">
        <v>5000101125</v>
      </c>
      <c r="C436" s="184" t="s">
        <v>2491</v>
      </c>
      <c r="D436" s="184" t="s">
        <v>2492</v>
      </c>
      <c r="E436" s="184" t="s">
        <v>906</v>
      </c>
      <c r="F436" s="184" t="s">
        <v>1264</v>
      </c>
      <c r="G436" s="184" t="s">
        <v>1265</v>
      </c>
      <c r="H436" s="184" t="s">
        <v>2496</v>
      </c>
      <c r="I436" s="184" t="s">
        <v>929</v>
      </c>
      <c r="J436" s="184" t="s">
        <v>910</v>
      </c>
      <c r="K436" s="184" t="s">
        <v>2497</v>
      </c>
      <c r="L436" s="184" t="s">
        <v>910</v>
      </c>
      <c r="M436" s="184" t="s">
        <v>1264</v>
      </c>
      <c r="N436" s="184" t="s">
        <v>910</v>
      </c>
      <c r="O436" s="184" t="s">
        <v>910</v>
      </c>
      <c r="P436" s="184" t="s">
        <v>910</v>
      </c>
      <c r="Q436" s="184" t="s">
        <v>2492</v>
      </c>
      <c r="R436" s="184" t="s">
        <v>910</v>
      </c>
      <c r="S436" s="184" t="s">
        <v>910</v>
      </c>
      <c r="T436" s="184" t="s">
        <v>910</v>
      </c>
    </row>
    <row r="437" spans="1:20" x14ac:dyDescent="0.25">
      <c r="A437" s="184" t="s">
        <v>2498</v>
      </c>
      <c r="B437" s="184">
        <v>5000101125</v>
      </c>
      <c r="C437" s="184" t="s">
        <v>2491</v>
      </c>
      <c r="D437" s="184" t="s">
        <v>2492</v>
      </c>
      <c r="E437" s="184" t="s">
        <v>906</v>
      </c>
      <c r="F437" s="184" t="s">
        <v>1264</v>
      </c>
      <c r="G437" s="184" t="s">
        <v>1265</v>
      </c>
      <c r="H437" s="184" t="s">
        <v>2499</v>
      </c>
      <c r="I437" s="184" t="s">
        <v>933</v>
      </c>
      <c r="J437" s="184" t="s">
        <v>910</v>
      </c>
      <c r="K437" s="185" t="s">
        <v>910</v>
      </c>
      <c r="L437" s="184" t="s">
        <v>910</v>
      </c>
      <c r="M437" s="184" t="s">
        <v>910</v>
      </c>
      <c r="N437" s="184" t="s">
        <v>910</v>
      </c>
      <c r="O437" s="184" t="s">
        <v>910</v>
      </c>
      <c r="P437" s="184" t="s">
        <v>910</v>
      </c>
      <c r="Q437" s="184" t="s">
        <v>2492</v>
      </c>
      <c r="R437" s="184" t="s">
        <v>910</v>
      </c>
      <c r="S437" s="184" t="s">
        <v>910</v>
      </c>
      <c r="T437" s="184" t="s">
        <v>910</v>
      </c>
    </row>
    <row r="438" spans="1:20" x14ac:dyDescent="0.25">
      <c r="A438" s="184" t="s">
        <v>2500</v>
      </c>
      <c r="B438" s="184">
        <v>5000101125</v>
      </c>
      <c r="C438" s="184" t="s">
        <v>2491</v>
      </c>
      <c r="D438" s="184" t="s">
        <v>2492</v>
      </c>
      <c r="E438" s="184" t="s">
        <v>906</v>
      </c>
      <c r="F438" s="184" t="s">
        <v>1272</v>
      </c>
      <c r="G438" s="184" t="s">
        <v>1273</v>
      </c>
      <c r="H438" s="184" t="s">
        <v>910</v>
      </c>
      <c r="I438" s="184" t="s">
        <v>1036</v>
      </c>
      <c r="J438" s="184" t="s">
        <v>2501</v>
      </c>
      <c r="K438" s="185" t="s">
        <v>2501</v>
      </c>
      <c r="L438" s="184" t="s">
        <v>1272</v>
      </c>
      <c r="M438" s="184" t="s">
        <v>910</v>
      </c>
      <c r="N438" s="184" t="s">
        <v>910</v>
      </c>
      <c r="O438" s="184" t="s">
        <v>910</v>
      </c>
      <c r="P438" s="184" t="s">
        <v>910</v>
      </c>
      <c r="Q438" s="184" t="s">
        <v>2492</v>
      </c>
      <c r="R438" s="184" t="s">
        <v>910</v>
      </c>
      <c r="S438" s="184" t="s">
        <v>910</v>
      </c>
      <c r="T438" s="184" t="s">
        <v>910</v>
      </c>
    </row>
    <row r="439" spans="1:20" x14ac:dyDescent="0.25">
      <c r="A439" s="184" t="s">
        <v>2502</v>
      </c>
      <c r="B439" s="184">
        <v>5000101128</v>
      </c>
      <c r="C439" s="184" t="s">
        <v>2503</v>
      </c>
      <c r="D439" s="184" t="s">
        <v>2504</v>
      </c>
      <c r="E439" s="184" t="s">
        <v>906</v>
      </c>
      <c r="F439" s="184" t="s">
        <v>1256</v>
      </c>
      <c r="G439" s="184" t="s">
        <v>1257</v>
      </c>
      <c r="H439" s="184" t="s">
        <v>2505</v>
      </c>
      <c r="I439" s="184" t="s">
        <v>882</v>
      </c>
      <c r="J439" s="184" t="s">
        <v>910</v>
      </c>
      <c r="K439" s="184" t="s">
        <v>2506</v>
      </c>
      <c r="L439" s="184" t="s">
        <v>910</v>
      </c>
      <c r="M439" s="184" t="s">
        <v>1256</v>
      </c>
      <c r="N439" s="184" t="s">
        <v>910</v>
      </c>
      <c r="O439" s="184" t="s">
        <v>910</v>
      </c>
      <c r="P439" s="184" t="s">
        <v>910</v>
      </c>
      <c r="Q439" s="184" t="s">
        <v>2504</v>
      </c>
      <c r="R439" s="184" t="s">
        <v>910</v>
      </c>
      <c r="S439" s="184" t="s">
        <v>910</v>
      </c>
      <c r="T439" s="184" t="s">
        <v>910</v>
      </c>
    </row>
    <row r="440" spans="1:20" x14ac:dyDescent="0.25">
      <c r="A440" s="184" t="s">
        <v>2507</v>
      </c>
      <c r="B440" s="184">
        <v>5000101129</v>
      </c>
      <c r="C440" s="184" t="s">
        <v>2508</v>
      </c>
      <c r="D440" s="184" t="s">
        <v>2509</v>
      </c>
      <c r="E440" s="184" t="s">
        <v>906</v>
      </c>
      <c r="F440" s="184" t="s">
        <v>1256</v>
      </c>
      <c r="G440" s="184" t="s">
        <v>1257</v>
      </c>
      <c r="H440" s="184" t="s">
        <v>2510</v>
      </c>
      <c r="I440" s="184" t="s">
        <v>882</v>
      </c>
      <c r="J440" s="184" t="s">
        <v>910</v>
      </c>
      <c r="K440" s="184" t="s">
        <v>2511</v>
      </c>
      <c r="L440" s="184" t="s">
        <v>910</v>
      </c>
      <c r="M440" s="184" t="s">
        <v>1256</v>
      </c>
      <c r="N440" s="184" t="s">
        <v>910</v>
      </c>
      <c r="O440" s="184" t="s">
        <v>910</v>
      </c>
      <c r="P440" s="184" t="s">
        <v>910</v>
      </c>
      <c r="Q440" s="184" t="s">
        <v>2509</v>
      </c>
      <c r="R440" s="184" t="s">
        <v>910</v>
      </c>
      <c r="S440" s="184" t="s">
        <v>910</v>
      </c>
      <c r="T440" s="184" t="s">
        <v>910</v>
      </c>
    </row>
    <row r="441" spans="1:20" x14ac:dyDescent="0.25">
      <c r="A441" s="184" t="s">
        <v>2512</v>
      </c>
      <c r="B441" s="184">
        <v>5000101129</v>
      </c>
      <c r="C441" s="184" t="s">
        <v>2508</v>
      </c>
      <c r="D441" s="184" t="s">
        <v>2509</v>
      </c>
      <c r="E441" s="184" t="s">
        <v>906</v>
      </c>
      <c r="F441" s="184" t="s">
        <v>1256</v>
      </c>
      <c r="G441" s="184" t="s">
        <v>1257</v>
      </c>
      <c r="H441" s="184" t="s">
        <v>2513</v>
      </c>
      <c r="I441" s="184" t="s">
        <v>929</v>
      </c>
      <c r="J441" s="184" t="s">
        <v>910</v>
      </c>
      <c r="K441" s="184" t="s">
        <v>2514</v>
      </c>
      <c r="L441" s="184" t="s">
        <v>910</v>
      </c>
      <c r="M441" s="184" t="s">
        <v>1256</v>
      </c>
      <c r="N441" s="184" t="s">
        <v>910</v>
      </c>
      <c r="O441" s="184" t="s">
        <v>910</v>
      </c>
      <c r="P441" s="184" t="s">
        <v>910</v>
      </c>
      <c r="Q441" s="184" t="s">
        <v>2509</v>
      </c>
      <c r="R441" s="184" t="s">
        <v>910</v>
      </c>
      <c r="S441" s="184" t="s">
        <v>910</v>
      </c>
      <c r="T441" s="184" t="s">
        <v>910</v>
      </c>
    </row>
    <row r="442" spans="1:20" x14ac:dyDescent="0.25">
      <c r="A442" s="184" t="s">
        <v>2515</v>
      </c>
      <c r="B442" s="184">
        <v>5000101129</v>
      </c>
      <c r="C442" s="184" t="s">
        <v>2508</v>
      </c>
      <c r="D442" s="184" t="s">
        <v>2509</v>
      </c>
      <c r="E442" s="184" t="s">
        <v>906</v>
      </c>
      <c r="F442" s="184" t="s">
        <v>2516</v>
      </c>
      <c r="G442" s="184" t="s">
        <v>2517</v>
      </c>
      <c r="H442" s="184" t="s">
        <v>2518</v>
      </c>
      <c r="I442" s="184" t="s">
        <v>933</v>
      </c>
      <c r="J442" s="184" t="s">
        <v>910</v>
      </c>
      <c r="K442" s="185" t="s">
        <v>910</v>
      </c>
      <c r="L442" s="184" t="s">
        <v>910</v>
      </c>
      <c r="M442" s="184" t="s">
        <v>910</v>
      </c>
      <c r="N442" s="184" t="s">
        <v>910</v>
      </c>
      <c r="O442" s="184" t="s">
        <v>910</v>
      </c>
      <c r="P442" s="184" t="s">
        <v>910</v>
      </c>
      <c r="Q442" s="184" t="s">
        <v>2509</v>
      </c>
      <c r="R442" s="184" t="s">
        <v>910</v>
      </c>
      <c r="S442" s="184" t="s">
        <v>910</v>
      </c>
      <c r="T442" s="184" t="s">
        <v>910</v>
      </c>
    </row>
    <row r="443" spans="1:20" x14ac:dyDescent="0.25">
      <c r="A443" s="184" t="s">
        <v>2519</v>
      </c>
      <c r="B443" s="184">
        <v>5000101130</v>
      </c>
      <c r="C443" s="184" t="s">
        <v>2520</v>
      </c>
      <c r="D443" s="184" t="s">
        <v>2521</v>
      </c>
      <c r="E443" s="184" t="s">
        <v>906</v>
      </c>
      <c r="F443" s="184" t="s">
        <v>1256</v>
      </c>
      <c r="G443" s="184" t="s">
        <v>1257</v>
      </c>
      <c r="H443" s="184" t="s">
        <v>2522</v>
      </c>
      <c r="I443" s="184" t="s">
        <v>882</v>
      </c>
      <c r="J443" s="184" t="s">
        <v>910</v>
      </c>
      <c r="K443" s="184" t="s">
        <v>2523</v>
      </c>
      <c r="L443" s="184" t="s">
        <v>910</v>
      </c>
      <c r="M443" s="184" t="s">
        <v>1256</v>
      </c>
      <c r="N443" s="184" t="s">
        <v>910</v>
      </c>
      <c r="O443" s="184" t="s">
        <v>910</v>
      </c>
      <c r="P443" s="184" t="s">
        <v>910</v>
      </c>
      <c r="Q443" s="184" t="s">
        <v>2521</v>
      </c>
      <c r="R443" s="184" t="s">
        <v>910</v>
      </c>
      <c r="S443" s="184" t="s">
        <v>910</v>
      </c>
      <c r="T443" s="184" t="s">
        <v>910</v>
      </c>
    </row>
    <row r="444" spans="1:20" x14ac:dyDescent="0.25">
      <c r="A444" s="184" t="s">
        <v>2524</v>
      </c>
      <c r="B444" s="184">
        <v>5000101132</v>
      </c>
      <c r="C444" s="184" t="s">
        <v>2525</v>
      </c>
      <c r="D444" s="184" t="s">
        <v>2526</v>
      </c>
      <c r="E444" s="184" t="s">
        <v>906</v>
      </c>
      <c r="F444" s="184" t="s">
        <v>1256</v>
      </c>
      <c r="G444" s="184" t="s">
        <v>1257</v>
      </c>
      <c r="H444" s="184" t="s">
        <v>2527</v>
      </c>
      <c r="I444" s="184" t="s">
        <v>882</v>
      </c>
      <c r="J444" s="184" t="s">
        <v>910</v>
      </c>
      <c r="K444" s="184" t="s">
        <v>2528</v>
      </c>
      <c r="L444" s="184" t="s">
        <v>910</v>
      </c>
      <c r="M444" s="184" t="s">
        <v>1256</v>
      </c>
      <c r="N444" s="184" t="s">
        <v>910</v>
      </c>
      <c r="O444" s="184" t="s">
        <v>910</v>
      </c>
      <c r="P444" s="184" t="s">
        <v>910</v>
      </c>
      <c r="Q444" s="184" t="s">
        <v>2526</v>
      </c>
      <c r="R444" s="184" t="s">
        <v>910</v>
      </c>
      <c r="S444" s="184" t="s">
        <v>910</v>
      </c>
      <c r="T444" s="184" t="s">
        <v>910</v>
      </c>
    </row>
    <row r="445" spans="1:20" x14ac:dyDescent="0.25">
      <c r="A445" s="184" t="s">
        <v>2529</v>
      </c>
      <c r="B445" s="184">
        <v>5000101132</v>
      </c>
      <c r="C445" s="184" t="s">
        <v>2525</v>
      </c>
      <c r="D445" s="184" t="s">
        <v>2526</v>
      </c>
      <c r="E445" s="184" t="s">
        <v>906</v>
      </c>
      <c r="F445" s="184" t="s">
        <v>1272</v>
      </c>
      <c r="G445" s="184" t="s">
        <v>1273</v>
      </c>
      <c r="H445" s="184" t="s">
        <v>2530</v>
      </c>
      <c r="I445" s="184" t="s">
        <v>929</v>
      </c>
      <c r="J445" s="184" t="s">
        <v>910</v>
      </c>
      <c r="K445" s="184" t="s">
        <v>2531</v>
      </c>
      <c r="L445" s="184" t="s">
        <v>910</v>
      </c>
      <c r="M445" s="184" t="s">
        <v>1272</v>
      </c>
      <c r="N445" s="184" t="s">
        <v>910</v>
      </c>
      <c r="O445" s="184" t="s">
        <v>910</v>
      </c>
      <c r="P445" s="184" t="s">
        <v>910</v>
      </c>
      <c r="Q445" s="184" t="s">
        <v>2526</v>
      </c>
      <c r="R445" s="184" t="s">
        <v>910</v>
      </c>
      <c r="S445" s="184" t="s">
        <v>910</v>
      </c>
      <c r="T445" s="184" t="s">
        <v>910</v>
      </c>
    </row>
    <row r="446" spans="1:20" x14ac:dyDescent="0.25">
      <c r="A446" s="184" t="s">
        <v>2532</v>
      </c>
      <c r="B446" s="184">
        <v>5000101132</v>
      </c>
      <c r="C446" s="184" t="s">
        <v>2525</v>
      </c>
      <c r="D446" s="184" t="s">
        <v>2526</v>
      </c>
      <c r="E446" s="184" t="s">
        <v>906</v>
      </c>
      <c r="F446" s="184" t="s">
        <v>2516</v>
      </c>
      <c r="G446" s="184" t="s">
        <v>2517</v>
      </c>
      <c r="H446" s="184" t="s">
        <v>2533</v>
      </c>
      <c r="I446" s="184" t="s">
        <v>933</v>
      </c>
      <c r="J446" s="184" t="s">
        <v>910</v>
      </c>
      <c r="K446" s="185" t="s">
        <v>910</v>
      </c>
      <c r="L446" s="184" t="s">
        <v>910</v>
      </c>
      <c r="M446" s="184" t="s">
        <v>910</v>
      </c>
      <c r="N446" s="184" t="s">
        <v>910</v>
      </c>
      <c r="O446" s="184" t="s">
        <v>910</v>
      </c>
      <c r="P446" s="184" t="s">
        <v>910</v>
      </c>
      <c r="Q446" s="184" t="s">
        <v>2526</v>
      </c>
      <c r="R446" s="184" t="s">
        <v>910</v>
      </c>
      <c r="S446" s="184" t="s">
        <v>910</v>
      </c>
      <c r="T446" s="184" t="s">
        <v>910</v>
      </c>
    </row>
    <row r="447" spans="1:20" x14ac:dyDescent="0.25">
      <c r="A447" s="184" t="s">
        <v>2534</v>
      </c>
      <c r="B447" s="184">
        <v>5000101134</v>
      </c>
      <c r="C447" s="184" t="s">
        <v>2535</v>
      </c>
      <c r="D447" s="184" t="s">
        <v>2536</v>
      </c>
      <c r="E447" s="184" t="s">
        <v>906</v>
      </c>
      <c r="F447" s="184" t="s">
        <v>1256</v>
      </c>
      <c r="G447" s="184" t="s">
        <v>1257</v>
      </c>
      <c r="H447" s="184" t="s">
        <v>2537</v>
      </c>
      <c r="I447" s="184" t="s">
        <v>882</v>
      </c>
      <c r="J447" s="184" t="s">
        <v>910</v>
      </c>
      <c r="K447" s="184" t="s">
        <v>2538</v>
      </c>
      <c r="L447" s="184" t="s">
        <v>910</v>
      </c>
      <c r="M447" s="184" t="s">
        <v>1256</v>
      </c>
      <c r="N447" s="184" t="s">
        <v>910</v>
      </c>
      <c r="O447" s="184" t="s">
        <v>910</v>
      </c>
      <c r="P447" s="184" t="s">
        <v>910</v>
      </c>
      <c r="Q447" s="184" t="s">
        <v>2536</v>
      </c>
      <c r="R447" s="184" t="s">
        <v>910</v>
      </c>
      <c r="S447" s="184" t="s">
        <v>910</v>
      </c>
      <c r="T447" s="184" t="s">
        <v>910</v>
      </c>
    </row>
    <row r="448" spans="1:20" x14ac:dyDescent="0.25">
      <c r="A448" s="184" t="s">
        <v>2539</v>
      </c>
      <c r="B448" s="184">
        <v>5000101134</v>
      </c>
      <c r="C448" s="184" t="s">
        <v>2535</v>
      </c>
      <c r="D448" s="184" t="s">
        <v>2536</v>
      </c>
      <c r="E448" s="184" t="s">
        <v>906</v>
      </c>
      <c r="F448" s="184" t="s">
        <v>1272</v>
      </c>
      <c r="G448" s="184" t="s">
        <v>1273</v>
      </c>
      <c r="H448" s="184" t="s">
        <v>2540</v>
      </c>
      <c r="I448" s="184" t="s">
        <v>933</v>
      </c>
      <c r="J448" s="184" t="s">
        <v>910</v>
      </c>
      <c r="K448" s="184" t="s">
        <v>2541</v>
      </c>
      <c r="L448" s="184" t="s">
        <v>910</v>
      </c>
      <c r="M448" s="184" t="s">
        <v>1272</v>
      </c>
      <c r="N448" s="184" t="s">
        <v>910</v>
      </c>
      <c r="O448" s="184" t="s">
        <v>910</v>
      </c>
      <c r="P448" s="184" t="s">
        <v>910</v>
      </c>
      <c r="Q448" s="184" t="s">
        <v>2536</v>
      </c>
      <c r="R448" s="184" t="s">
        <v>910</v>
      </c>
      <c r="S448" s="184" t="s">
        <v>910</v>
      </c>
      <c r="T448" s="184" t="s">
        <v>910</v>
      </c>
    </row>
    <row r="449" spans="1:20" x14ac:dyDescent="0.25">
      <c r="A449" s="184" t="s">
        <v>2542</v>
      </c>
      <c r="B449" s="184">
        <v>5000101135</v>
      </c>
      <c r="C449" s="184" t="s">
        <v>2543</v>
      </c>
      <c r="D449" s="184" t="s">
        <v>2544</v>
      </c>
      <c r="E449" s="184" t="s">
        <v>906</v>
      </c>
      <c r="F449" s="184" t="s">
        <v>1256</v>
      </c>
      <c r="G449" s="184" t="s">
        <v>1257</v>
      </c>
      <c r="H449" s="184" t="s">
        <v>2545</v>
      </c>
      <c r="I449" s="184" t="s">
        <v>882</v>
      </c>
      <c r="J449" s="184" t="s">
        <v>910</v>
      </c>
      <c r="K449" s="184" t="s">
        <v>2546</v>
      </c>
      <c r="L449" s="184" t="s">
        <v>910</v>
      </c>
      <c r="M449" s="184" t="s">
        <v>1256</v>
      </c>
      <c r="N449" s="184" t="s">
        <v>910</v>
      </c>
      <c r="O449" s="184" t="s">
        <v>910</v>
      </c>
      <c r="P449" s="184" t="s">
        <v>910</v>
      </c>
      <c r="Q449" s="184" t="s">
        <v>2544</v>
      </c>
      <c r="R449" s="184" t="s">
        <v>910</v>
      </c>
      <c r="S449" s="184" t="s">
        <v>910</v>
      </c>
      <c r="T449" s="184" t="s">
        <v>910</v>
      </c>
    </row>
    <row r="450" spans="1:20" x14ac:dyDescent="0.25">
      <c r="A450" s="184" t="s">
        <v>2547</v>
      </c>
      <c r="B450" s="184">
        <v>5000101135</v>
      </c>
      <c r="C450" s="184" t="s">
        <v>2543</v>
      </c>
      <c r="D450" s="184" t="s">
        <v>2544</v>
      </c>
      <c r="E450" s="184" t="s">
        <v>906</v>
      </c>
      <c r="F450" s="184" t="s">
        <v>1256</v>
      </c>
      <c r="G450" s="184" t="s">
        <v>1257</v>
      </c>
      <c r="H450" s="184" t="s">
        <v>2548</v>
      </c>
      <c r="I450" s="184" t="s">
        <v>929</v>
      </c>
      <c r="J450" s="184" t="s">
        <v>910</v>
      </c>
      <c r="K450" s="184" t="s">
        <v>2549</v>
      </c>
      <c r="L450" s="184" t="s">
        <v>910</v>
      </c>
      <c r="M450" s="184" t="s">
        <v>1256</v>
      </c>
      <c r="N450" s="184" t="s">
        <v>910</v>
      </c>
      <c r="O450" s="184" t="s">
        <v>910</v>
      </c>
      <c r="P450" s="184" t="s">
        <v>910</v>
      </c>
      <c r="Q450" s="184" t="s">
        <v>2544</v>
      </c>
      <c r="R450" s="184" t="s">
        <v>910</v>
      </c>
      <c r="S450" s="184" t="s">
        <v>910</v>
      </c>
      <c r="T450" s="184" t="s">
        <v>910</v>
      </c>
    </row>
    <row r="451" spans="1:20" x14ac:dyDescent="0.25">
      <c r="A451" s="184" t="s">
        <v>2550</v>
      </c>
      <c r="B451" s="184">
        <v>5000101135</v>
      </c>
      <c r="C451" s="184" t="s">
        <v>2543</v>
      </c>
      <c r="D451" s="184" t="s">
        <v>2544</v>
      </c>
      <c r="E451" s="184" t="s">
        <v>906</v>
      </c>
      <c r="F451" s="184" t="s">
        <v>1256</v>
      </c>
      <c r="G451" s="184" t="s">
        <v>1257</v>
      </c>
      <c r="H451" s="184" t="s">
        <v>2551</v>
      </c>
      <c r="I451" s="184" t="s">
        <v>933</v>
      </c>
      <c r="J451" s="184" t="s">
        <v>910</v>
      </c>
      <c r="K451" s="184" t="s">
        <v>2552</v>
      </c>
      <c r="L451" s="184" t="s">
        <v>910</v>
      </c>
      <c r="M451" s="184" t="s">
        <v>1256</v>
      </c>
      <c r="N451" s="184" t="s">
        <v>910</v>
      </c>
      <c r="O451" s="184" t="s">
        <v>910</v>
      </c>
      <c r="P451" s="184" t="s">
        <v>910</v>
      </c>
      <c r="Q451" s="184" t="s">
        <v>2544</v>
      </c>
      <c r="R451" s="184" t="s">
        <v>910</v>
      </c>
      <c r="S451" s="184" t="s">
        <v>910</v>
      </c>
      <c r="T451" s="184" t="s">
        <v>910</v>
      </c>
    </row>
    <row r="452" spans="1:20" x14ac:dyDescent="0.25">
      <c r="A452" s="184" t="s">
        <v>2553</v>
      </c>
      <c r="B452" s="184">
        <v>5000101135</v>
      </c>
      <c r="C452" s="184" t="s">
        <v>2543</v>
      </c>
      <c r="D452" s="184" t="s">
        <v>2544</v>
      </c>
      <c r="E452" s="184" t="s">
        <v>906</v>
      </c>
      <c r="F452" s="184" t="s">
        <v>1256</v>
      </c>
      <c r="G452" s="184" t="s">
        <v>1257</v>
      </c>
      <c r="H452" s="184" t="s">
        <v>2554</v>
      </c>
      <c r="I452" s="184" t="s">
        <v>1036</v>
      </c>
      <c r="J452" s="184" t="s">
        <v>910</v>
      </c>
      <c r="K452" s="184" t="s">
        <v>2555</v>
      </c>
      <c r="L452" s="184" t="s">
        <v>910</v>
      </c>
      <c r="M452" s="184" t="s">
        <v>1256</v>
      </c>
      <c r="N452" s="184" t="s">
        <v>910</v>
      </c>
      <c r="O452" s="184" t="s">
        <v>910</v>
      </c>
      <c r="P452" s="184" t="s">
        <v>910</v>
      </c>
      <c r="Q452" s="184" t="s">
        <v>2544</v>
      </c>
      <c r="R452" s="184" t="s">
        <v>910</v>
      </c>
      <c r="S452" s="184" t="s">
        <v>910</v>
      </c>
      <c r="T452" s="184" t="s">
        <v>910</v>
      </c>
    </row>
    <row r="453" spans="1:20" x14ac:dyDescent="0.25">
      <c r="A453" s="184" t="s">
        <v>2556</v>
      </c>
      <c r="B453" s="184">
        <v>5000101135</v>
      </c>
      <c r="C453" s="184" t="s">
        <v>2543</v>
      </c>
      <c r="D453" s="184" t="s">
        <v>2544</v>
      </c>
      <c r="E453" s="184" t="s">
        <v>906</v>
      </c>
      <c r="F453" s="184" t="s">
        <v>1256</v>
      </c>
      <c r="G453" s="184" t="s">
        <v>1257</v>
      </c>
      <c r="H453" s="184" t="s">
        <v>2557</v>
      </c>
      <c r="I453" s="184" t="s">
        <v>1040</v>
      </c>
      <c r="J453" s="184" t="s">
        <v>910</v>
      </c>
      <c r="K453" s="184" t="s">
        <v>2558</v>
      </c>
      <c r="L453" s="184" t="s">
        <v>910</v>
      </c>
      <c r="M453" s="184" t="s">
        <v>1256</v>
      </c>
      <c r="N453" s="184" t="s">
        <v>910</v>
      </c>
      <c r="O453" s="184" t="s">
        <v>910</v>
      </c>
      <c r="P453" s="184" t="s">
        <v>910</v>
      </c>
      <c r="Q453" s="184" t="s">
        <v>2544</v>
      </c>
      <c r="R453" s="184" t="s">
        <v>910</v>
      </c>
      <c r="S453" s="184" t="s">
        <v>910</v>
      </c>
      <c r="T453" s="184" t="s">
        <v>910</v>
      </c>
    </row>
    <row r="454" spans="1:20" x14ac:dyDescent="0.25">
      <c r="A454" s="184" t="s">
        <v>2559</v>
      </c>
      <c r="B454" s="184">
        <v>5000101135</v>
      </c>
      <c r="C454" s="184" t="s">
        <v>2543</v>
      </c>
      <c r="D454" s="184" t="s">
        <v>2544</v>
      </c>
      <c r="E454" s="184" t="s">
        <v>906</v>
      </c>
      <c r="F454" s="184" t="s">
        <v>1256</v>
      </c>
      <c r="G454" s="184" t="s">
        <v>1257</v>
      </c>
      <c r="H454" s="184" t="s">
        <v>2560</v>
      </c>
      <c r="I454" s="184" t="s">
        <v>1097</v>
      </c>
      <c r="J454" s="184" t="s">
        <v>910</v>
      </c>
      <c r="K454" s="184" t="s">
        <v>2561</v>
      </c>
      <c r="L454" s="184" t="s">
        <v>910</v>
      </c>
      <c r="M454" s="184" t="s">
        <v>1256</v>
      </c>
      <c r="N454" s="184" t="s">
        <v>910</v>
      </c>
      <c r="O454" s="184" t="s">
        <v>910</v>
      </c>
      <c r="P454" s="184" t="s">
        <v>910</v>
      </c>
      <c r="Q454" s="184" t="s">
        <v>2544</v>
      </c>
      <c r="R454" s="184" t="s">
        <v>910</v>
      </c>
      <c r="S454" s="184" t="s">
        <v>910</v>
      </c>
      <c r="T454" s="184" t="s">
        <v>910</v>
      </c>
    </row>
    <row r="455" spans="1:20" x14ac:dyDescent="0.25">
      <c r="A455" s="184" t="s">
        <v>2562</v>
      </c>
      <c r="B455" s="184">
        <v>5000101136</v>
      </c>
      <c r="C455" s="184" t="s">
        <v>2563</v>
      </c>
      <c r="D455" s="184" t="s">
        <v>2564</v>
      </c>
      <c r="E455" s="184" t="s">
        <v>906</v>
      </c>
      <c r="F455" s="184" t="s">
        <v>1256</v>
      </c>
      <c r="G455" s="184" t="s">
        <v>1257</v>
      </c>
      <c r="H455" s="184" t="s">
        <v>2565</v>
      </c>
      <c r="I455" s="184" t="s">
        <v>882</v>
      </c>
      <c r="J455" s="184" t="s">
        <v>910</v>
      </c>
      <c r="K455" s="184" t="s">
        <v>2566</v>
      </c>
      <c r="L455" s="184" t="s">
        <v>910</v>
      </c>
      <c r="M455" s="184" t="s">
        <v>1256</v>
      </c>
      <c r="N455" s="184" t="s">
        <v>910</v>
      </c>
      <c r="O455" s="184" t="s">
        <v>910</v>
      </c>
      <c r="P455" s="184" t="s">
        <v>910</v>
      </c>
      <c r="Q455" s="184" t="s">
        <v>2564</v>
      </c>
      <c r="R455" s="184" t="s">
        <v>910</v>
      </c>
      <c r="S455" s="184" t="s">
        <v>910</v>
      </c>
      <c r="T455" s="184" t="s">
        <v>910</v>
      </c>
    </row>
    <row r="456" spans="1:20" x14ac:dyDescent="0.25">
      <c r="A456" s="184" t="s">
        <v>2567</v>
      </c>
      <c r="B456" s="184">
        <v>5000101137</v>
      </c>
      <c r="C456" s="184" t="s">
        <v>2568</v>
      </c>
      <c r="D456" s="184" t="s">
        <v>2569</v>
      </c>
      <c r="E456" s="184" t="s">
        <v>906</v>
      </c>
      <c r="F456" s="184" t="s">
        <v>1256</v>
      </c>
      <c r="G456" s="184" t="s">
        <v>1257</v>
      </c>
      <c r="H456" s="184" t="s">
        <v>2570</v>
      </c>
      <c r="I456" s="184" t="s">
        <v>882</v>
      </c>
      <c r="J456" s="184" t="s">
        <v>910</v>
      </c>
      <c r="K456" s="184" t="s">
        <v>2571</v>
      </c>
      <c r="L456" s="184" t="s">
        <v>910</v>
      </c>
      <c r="M456" s="184" t="s">
        <v>1256</v>
      </c>
      <c r="N456" s="184" t="s">
        <v>910</v>
      </c>
      <c r="O456" s="184" t="s">
        <v>910</v>
      </c>
      <c r="P456" s="184" t="s">
        <v>910</v>
      </c>
      <c r="Q456" s="184" t="s">
        <v>2569</v>
      </c>
      <c r="R456" s="184" t="s">
        <v>910</v>
      </c>
      <c r="S456" s="184" t="s">
        <v>910</v>
      </c>
      <c r="T456" s="184" t="s">
        <v>910</v>
      </c>
    </row>
    <row r="457" spans="1:20" x14ac:dyDescent="0.25">
      <c r="A457" s="184" t="s">
        <v>2572</v>
      </c>
      <c r="B457" s="184">
        <v>5000101138</v>
      </c>
      <c r="C457" s="184" t="s">
        <v>2573</v>
      </c>
      <c r="D457" s="184" t="s">
        <v>2574</v>
      </c>
      <c r="E457" s="184" t="s">
        <v>906</v>
      </c>
      <c r="F457" s="184" t="s">
        <v>1256</v>
      </c>
      <c r="G457" s="184" t="s">
        <v>1257</v>
      </c>
      <c r="H457" s="184" t="s">
        <v>2575</v>
      </c>
      <c r="I457" s="184" t="s">
        <v>882</v>
      </c>
      <c r="J457" s="184" t="s">
        <v>910</v>
      </c>
      <c r="K457" s="184" t="s">
        <v>2576</v>
      </c>
      <c r="L457" s="184" t="s">
        <v>910</v>
      </c>
      <c r="M457" s="184" t="s">
        <v>1256</v>
      </c>
      <c r="N457" s="184" t="s">
        <v>910</v>
      </c>
      <c r="O457" s="184" t="s">
        <v>910</v>
      </c>
      <c r="P457" s="184" t="s">
        <v>910</v>
      </c>
      <c r="Q457" s="184" t="s">
        <v>2574</v>
      </c>
      <c r="R457" s="184" t="s">
        <v>910</v>
      </c>
      <c r="S457" s="184" t="s">
        <v>910</v>
      </c>
      <c r="T457" s="184" t="s">
        <v>910</v>
      </c>
    </row>
    <row r="458" spans="1:20" x14ac:dyDescent="0.25">
      <c r="A458" s="184" t="s">
        <v>2577</v>
      </c>
      <c r="B458" s="184">
        <v>5000101139</v>
      </c>
      <c r="C458" s="184" t="s">
        <v>2578</v>
      </c>
      <c r="D458" s="184" t="s">
        <v>2579</v>
      </c>
      <c r="E458" s="184" t="s">
        <v>906</v>
      </c>
      <c r="F458" s="184" t="s">
        <v>915</v>
      </c>
      <c r="G458" s="184" t="s">
        <v>916</v>
      </c>
      <c r="H458" s="184" t="s">
        <v>2580</v>
      </c>
      <c r="I458" s="184" t="s">
        <v>882</v>
      </c>
      <c r="J458" s="184" t="s">
        <v>910</v>
      </c>
      <c r="K458" s="184" t="s">
        <v>2581</v>
      </c>
      <c r="L458" s="184" t="s">
        <v>910</v>
      </c>
      <c r="M458" s="184" t="s">
        <v>915</v>
      </c>
      <c r="N458" s="184" t="s">
        <v>910</v>
      </c>
      <c r="O458" s="184" t="s">
        <v>910</v>
      </c>
      <c r="P458" s="184" t="s">
        <v>910</v>
      </c>
      <c r="Q458" s="184" t="s">
        <v>2579</v>
      </c>
      <c r="R458" s="184" t="s">
        <v>910</v>
      </c>
      <c r="S458" s="184" t="s">
        <v>910</v>
      </c>
      <c r="T458" s="184" t="s">
        <v>910</v>
      </c>
    </row>
    <row r="459" spans="1:20" x14ac:dyDescent="0.25">
      <c r="A459" s="184" t="s">
        <v>2582</v>
      </c>
      <c r="B459" s="184">
        <v>5000101139</v>
      </c>
      <c r="C459" s="184" t="s">
        <v>2578</v>
      </c>
      <c r="D459" s="184" t="s">
        <v>2579</v>
      </c>
      <c r="E459" s="184" t="s">
        <v>906</v>
      </c>
      <c r="F459" s="184" t="s">
        <v>1289</v>
      </c>
      <c r="G459" s="184" t="s">
        <v>1290</v>
      </c>
      <c r="H459" s="184" t="s">
        <v>2583</v>
      </c>
      <c r="I459" s="184" t="s">
        <v>1040</v>
      </c>
      <c r="J459" s="184" t="s">
        <v>910</v>
      </c>
      <c r="K459" s="184" t="s">
        <v>2584</v>
      </c>
      <c r="L459" s="184" t="s">
        <v>910</v>
      </c>
      <c r="M459" s="184" t="s">
        <v>1289</v>
      </c>
      <c r="N459" s="184" t="s">
        <v>910</v>
      </c>
      <c r="O459" s="184" t="s">
        <v>910</v>
      </c>
      <c r="P459" s="184" t="s">
        <v>910</v>
      </c>
      <c r="Q459" s="184" t="s">
        <v>2579</v>
      </c>
      <c r="R459" s="184" t="s">
        <v>910</v>
      </c>
      <c r="S459" s="184" t="s">
        <v>910</v>
      </c>
      <c r="T459" s="184" t="s">
        <v>910</v>
      </c>
    </row>
    <row r="460" spans="1:20" x14ac:dyDescent="0.25">
      <c r="A460" s="184" t="s">
        <v>2585</v>
      </c>
      <c r="B460" s="184">
        <v>5000101139</v>
      </c>
      <c r="C460" s="184" t="s">
        <v>2578</v>
      </c>
      <c r="D460" s="184" t="s">
        <v>2579</v>
      </c>
      <c r="E460" s="184" t="s">
        <v>906</v>
      </c>
      <c r="F460" s="184" t="s">
        <v>1516</v>
      </c>
      <c r="G460" s="184" t="s">
        <v>1517</v>
      </c>
      <c r="H460" s="184" t="s">
        <v>2586</v>
      </c>
      <c r="I460" s="184" t="s">
        <v>929</v>
      </c>
      <c r="J460" s="184" t="s">
        <v>910</v>
      </c>
      <c r="K460" s="185" t="s">
        <v>910</v>
      </c>
      <c r="L460" s="184" t="s">
        <v>910</v>
      </c>
      <c r="M460" s="184" t="s">
        <v>910</v>
      </c>
      <c r="N460" s="184" t="s">
        <v>910</v>
      </c>
      <c r="O460" s="184" t="s">
        <v>910</v>
      </c>
      <c r="P460" s="184" t="s">
        <v>910</v>
      </c>
      <c r="Q460" s="184" t="s">
        <v>2579</v>
      </c>
      <c r="R460" s="184" t="s">
        <v>910</v>
      </c>
      <c r="S460" s="184" t="s">
        <v>910</v>
      </c>
      <c r="T460" s="184" t="s">
        <v>910</v>
      </c>
    </row>
    <row r="461" spans="1:20" x14ac:dyDescent="0.25">
      <c r="A461" s="184" t="s">
        <v>2587</v>
      </c>
      <c r="B461" s="184">
        <v>5000101139</v>
      </c>
      <c r="C461" s="184" t="s">
        <v>2578</v>
      </c>
      <c r="D461" s="184" t="s">
        <v>2579</v>
      </c>
      <c r="E461" s="184" t="s">
        <v>906</v>
      </c>
      <c r="F461" s="184" t="s">
        <v>2588</v>
      </c>
      <c r="G461" s="184" t="s">
        <v>2589</v>
      </c>
      <c r="H461" s="184" t="s">
        <v>2590</v>
      </c>
      <c r="I461" s="184" t="s">
        <v>933</v>
      </c>
      <c r="J461" s="184" t="s">
        <v>910</v>
      </c>
      <c r="K461" s="184" t="s">
        <v>2591</v>
      </c>
      <c r="L461" s="184" t="s">
        <v>910</v>
      </c>
      <c r="M461" s="184" t="s">
        <v>2588</v>
      </c>
      <c r="N461" s="184" t="s">
        <v>910</v>
      </c>
      <c r="O461" s="184" t="s">
        <v>910</v>
      </c>
      <c r="P461" s="184" t="s">
        <v>910</v>
      </c>
      <c r="Q461" s="184" t="s">
        <v>2579</v>
      </c>
      <c r="R461" s="184" t="s">
        <v>910</v>
      </c>
      <c r="S461" s="184" t="s">
        <v>910</v>
      </c>
      <c r="T461" s="184" t="s">
        <v>910</v>
      </c>
    </row>
    <row r="462" spans="1:20" x14ac:dyDescent="0.25">
      <c r="A462" s="184" t="s">
        <v>2592</v>
      </c>
      <c r="B462" s="184">
        <v>5000101139</v>
      </c>
      <c r="C462" s="184" t="s">
        <v>2578</v>
      </c>
      <c r="D462" s="184" t="s">
        <v>2579</v>
      </c>
      <c r="E462" s="184" t="s">
        <v>906</v>
      </c>
      <c r="F462" s="184" t="s">
        <v>1069</v>
      </c>
      <c r="G462" s="184" t="s">
        <v>1070</v>
      </c>
      <c r="H462" s="184" t="s">
        <v>2593</v>
      </c>
      <c r="I462" s="184" t="s">
        <v>1036</v>
      </c>
      <c r="J462" s="184" t="s">
        <v>910</v>
      </c>
      <c r="K462" s="184" t="s">
        <v>2594</v>
      </c>
      <c r="L462" s="184" t="s">
        <v>910</v>
      </c>
      <c r="M462" s="184" t="s">
        <v>1069</v>
      </c>
      <c r="N462" s="184" t="s">
        <v>910</v>
      </c>
      <c r="O462" s="184" t="s">
        <v>910</v>
      </c>
      <c r="P462" s="184" t="s">
        <v>910</v>
      </c>
      <c r="Q462" s="184" t="s">
        <v>2579</v>
      </c>
      <c r="R462" s="184" t="s">
        <v>910</v>
      </c>
      <c r="S462" s="184" t="s">
        <v>910</v>
      </c>
      <c r="T462" s="184" t="s">
        <v>910</v>
      </c>
    </row>
    <row r="463" spans="1:20" x14ac:dyDescent="0.25">
      <c r="A463" s="184" t="s">
        <v>2595</v>
      </c>
      <c r="B463" s="184">
        <v>5000101139</v>
      </c>
      <c r="C463" s="184" t="s">
        <v>2578</v>
      </c>
      <c r="D463" s="184" t="s">
        <v>2579</v>
      </c>
      <c r="E463" s="184" t="s">
        <v>906</v>
      </c>
      <c r="F463" s="184" t="s">
        <v>1074</v>
      </c>
      <c r="G463" s="184" t="s">
        <v>1075</v>
      </c>
      <c r="H463" s="184" t="s">
        <v>2596</v>
      </c>
      <c r="I463" s="184" t="s">
        <v>1097</v>
      </c>
      <c r="J463" s="184" t="s">
        <v>910</v>
      </c>
      <c r="K463" s="184" t="s">
        <v>2597</v>
      </c>
      <c r="L463" s="184" t="s">
        <v>910</v>
      </c>
      <c r="M463" s="184" t="s">
        <v>1074</v>
      </c>
      <c r="N463" s="184" t="s">
        <v>910</v>
      </c>
      <c r="O463" s="184" t="s">
        <v>910</v>
      </c>
      <c r="P463" s="184" t="s">
        <v>910</v>
      </c>
      <c r="Q463" s="184" t="s">
        <v>2579</v>
      </c>
      <c r="R463" s="184" t="s">
        <v>910</v>
      </c>
      <c r="S463" s="184" t="s">
        <v>910</v>
      </c>
      <c r="T463" s="184" t="s">
        <v>910</v>
      </c>
    </row>
    <row r="464" spans="1:20" x14ac:dyDescent="0.25">
      <c r="A464" s="184" t="s">
        <v>2598</v>
      </c>
      <c r="B464" s="184">
        <v>5000101140</v>
      </c>
      <c r="C464" s="184" t="s">
        <v>2599</v>
      </c>
      <c r="D464" s="184" t="s">
        <v>2600</v>
      </c>
      <c r="E464" s="184" t="s">
        <v>906</v>
      </c>
      <c r="F464" s="184" t="s">
        <v>1516</v>
      </c>
      <c r="G464" s="184" t="s">
        <v>1517</v>
      </c>
      <c r="H464" s="184" t="s">
        <v>2601</v>
      </c>
      <c r="I464" s="184" t="s">
        <v>882</v>
      </c>
      <c r="J464" s="184" t="s">
        <v>910</v>
      </c>
      <c r="K464" s="185" t="s">
        <v>910</v>
      </c>
      <c r="L464" s="184" t="s">
        <v>910</v>
      </c>
      <c r="M464" s="184" t="s">
        <v>910</v>
      </c>
      <c r="N464" s="184" t="s">
        <v>910</v>
      </c>
      <c r="O464" s="184" t="s">
        <v>910</v>
      </c>
      <c r="P464" s="184" t="s">
        <v>910</v>
      </c>
      <c r="Q464" s="184" t="s">
        <v>2600</v>
      </c>
      <c r="R464" s="184" t="s">
        <v>910</v>
      </c>
      <c r="S464" s="184" t="s">
        <v>910</v>
      </c>
      <c r="T464" s="184" t="s">
        <v>910</v>
      </c>
    </row>
    <row r="465" spans="1:20" x14ac:dyDescent="0.25">
      <c r="A465" s="184" t="s">
        <v>2602</v>
      </c>
      <c r="B465" s="184">
        <v>5000101140</v>
      </c>
      <c r="C465" s="184" t="s">
        <v>2599</v>
      </c>
      <c r="D465" s="184" t="s">
        <v>2600</v>
      </c>
      <c r="E465" s="184" t="s">
        <v>906</v>
      </c>
      <c r="F465" s="184" t="s">
        <v>1069</v>
      </c>
      <c r="G465" s="184" t="s">
        <v>1070</v>
      </c>
      <c r="H465" s="184" t="s">
        <v>2603</v>
      </c>
      <c r="I465" s="184" t="s">
        <v>929</v>
      </c>
      <c r="J465" s="184" t="s">
        <v>910</v>
      </c>
      <c r="K465" s="184" t="s">
        <v>2604</v>
      </c>
      <c r="L465" s="184" t="s">
        <v>910</v>
      </c>
      <c r="M465" s="184" t="s">
        <v>1069</v>
      </c>
      <c r="N465" s="184" t="s">
        <v>910</v>
      </c>
      <c r="O465" s="184" t="s">
        <v>910</v>
      </c>
      <c r="P465" s="184" t="s">
        <v>910</v>
      </c>
      <c r="Q465" s="184" t="s">
        <v>2600</v>
      </c>
      <c r="R465" s="184" t="s">
        <v>910</v>
      </c>
      <c r="S465" s="184" t="s">
        <v>910</v>
      </c>
      <c r="T465" s="184" t="s">
        <v>910</v>
      </c>
    </row>
    <row r="466" spans="1:20" x14ac:dyDescent="0.25">
      <c r="A466" s="184" t="s">
        <v>2598</v>
      </c>
      <c r="B466" s="184">
        <v>5000101140</v>
      </c>
      <c r="C466" s="184" t="s">
        <v>2599</v>
      </c>
      <c r="D466" s="184" t="s">
        <v>2600</v>
      </c>
      <c r="E466" s="184" t="s">
        <v>906</v>
      </c>
      <c r="F466" s="184" t="s">
        <v>1516</v>
      </c>
      <c r="G466" s="184" t="s">
        <v>1517</v>
      </c>
      <c r="H466" s="184" t="s">
        <v>2605</v>
      </c>
      <c r="I466" s="184" t="s">
        <v>933</v>
      </c>
      <c r="J466" s="184" t="s">
        <v>910</v>
      </c>
      <c r="K466" s="185" t="s">
        <v>910</v>
      </c>
      <c r="L466" s="184" t="s">
        <v>910</v>
      </c>
      <c r="M466" s="184" t="s">
        <v>910</v>
      </c>
      <c r="N466" s="184" t="s">
        <v>910</v>
      </c>
      <c r="O466" s="184" t="s">
        <v>910</v>
      </c>
      <c r="P466" s="184" t="s">
        <v>910</v>
      </c>
      <c r="Q466" s="184" t="s">
        <v>2600</v>
      </c>
      <c r="R466" s="184" t="s">
        <v>910</v>
      </c>
      <c r="S466" s="184" t="s">
        <v>910</v>
      </c>
      <c r="T466" s="184" t="s">
        <v>910</v>
      </c>
    </row>
    <row r="467" spans="1:20" x14ac:dyDescent="0.25">
      <c r="A467" s="184" t="s">
        <v>2606</v>
      </c>
      <c r="B467" s="184">
        <v>5000101140</v>
      </c>
      <c r="C467" s="184" t="s">
        <v>2599</v>
      </c>
      <c r="D467" s="184" t="s">
        <v>2600</v>
      </c>
      <c r="E467" s="184" t="s">
        <v>906</v>
      </c>
      <c r="F467" s="184" t="s">
        <v>2607</v>
      </c>
      <c r="G467" s="184" t="s">
        <v>2608</v>
      </c>
      <c r="H467" s="184" t="s">
        <v>2609</v>
      </c>
      <c r="I467" s="184" t="s">
        <v>1036</v>
      </c>
      <c r="J467" s="184" t="s">
        <v>910</v>
      </c>
      <c r="K467" s="184" t="s">
        <v>2610</v>
      </c>
      <c r="L467" s="184" t="s">
        <v>910</v>
      </c>
      <c r="M467" s="184" t="s">
        <v>2607</v>
      </c>
      <c r="N467" s="184" t="s">
        <v>910</v>
      </c>
      <c r="O467" s="184" t="s">
        <v>910</v>
      </c>
      <c r="P467" s="184" t="s">
        <v>910</v>
      </c>
      <c r="Q467" s="184" t="s">
        <v>2600</v>
      </c>
      <c r="R467" s="184" t="s">
        <v>910</v>
      </c>
      <c r="S467" s="184" t="s">
        <v>910</v>
      </c>
      <c r="T467" s="184" t="s">
        <v>910</v>
      </c>
    </row>
    <row r="468" spans="1:20" x14ac:dyDescent="0.25">
      <c r="A468" s="184" t="s">
        <v>2611</v>
      </c>
      <c r="B468" s="184">
        <v>5000101141</v>
      </c>
      <c r="C468" s="184" t="s">
        <v>2612</v>
      </c>
      <c r="D468" s="184" t="s">
        <v>2613</v>
      </c>
      <c r="E468" s="184" t="s">
        <v>906</v>
      </c>
      <c r="F468" s="184" t="s">
        <v>1069</v>
      </c>
      <c r="G468" s="184" t="s">
        <v>1070</v>
      </c>
      <c r="H468" s="184" t="s">
        <v>2614</v>
      </c>
      <c r="I468" s="184" t="s">
        <v>882</v>
      </c>
      <c r="J468" s="184" t="s">
        <v>910</v>
      </c>
      <c r="K468" s="184" t="s">
        <v>2615</v>
      </c>
      <c r="L468" s="184" t="s">
        <v>910</v>
      </c>
      <c r="M468" s="184" t="s">
        <v>1069</v>
      </c>
      <c r="N468" s="184" t="s">
        <v>910</v>
      </c>
      <c r="O468" s="184" t="s">
        <v>910</v>
      </c>
      <c r="P468" s="184" t="s">
        <v>910</v>
      </c>
      <c r="Q468" s="184" t="s">
        <v>2613</v>
      </c>
      <c r="R468" s="184" t="s">
        <v>910</v>
      </c>
      <c r="S468" s="184" t="s">
        <v>910</v>
      </c>
      <c r="T468" s="184" t="s">
        <v>910</v>
      </c>
    </row>
    <row r="469" spans="1:20" x14ac:dyDescent="0.25">
      <c r="A469" s="184" t="s">
        <v>2616</v>
      </c>
      <c r="B469" s="184">
        <v>5000101142</v>
      </c>
      <c r="C469" s="184" t="s">
        <v>2617</v>
      </c>
      <c r="D469" s="184" t="s">
        <v>2618</v>
      </c>
      <c r="E469" s="184" t="s">
        <v>906</v>
      </c>
      <c r="F469" s="184" t="s">
        <v>1303</v>
      </c>
      <c r="G469" s="184" t="s">
        <v>1304</v>
      </c>
      <c r="H469" s="184" t="s">
        <v>2619</v>
      </c>
      <c r="I469" s="184" t="s">
        <v>882</v>
      </c>
      <c r="J469" s="184" t="s">
        <v>910</v>
      </c>
      <c r="K469" s="184" t="s">
        <v>2620</v>
      </c>
      <c r="L469" s="184" t="s">
        <v>910</v>
      </c>
      <c r="M469" s="184" t="s">
        <v>1303</v>
      </c>
      <c r="N469" s="184" t="s">
        <v>910</v>
      </c>
      <c r="O469" s="184" t="s">
        <v>910</v>
      </c>
      <c r="P469" s="184" t="s">
        <v>910</v>
      </c>
      <c r="Q469" s="184" t="s">
        <v>2618</v>
      </c>
      <c r="R469" s="184" t="s">
        <v>910</v>
      </c>
      <c r="S469" s="184" t="s">
        <v>910</v>
      </c>
      <c r="T469" s="184" t="s">
        <v>910</v>
      </c>
    </row>
    <row r="470" spans="1:20" x14ac:dyDescent="0.25">
      <c r="A470" s="184" t="s">
        <v>2621</v>
      </c>
      <c r="B470" s="184">
        <v>5000101143</v>
      </c>
      <c r="C470" s="184" t="s">
        <v>2622</v>
      </c>
      <c r="D470" s="184" t="s">
        <v>2623</v>
      </c>
      <c r="E470" s="184" t="s">
        <v>906</v>
      </c>
      <c r="F470" s="184" t="s">
        <v>1303</v>
      </c>
      <c r="G470" s="184" t="s">
        <v>1304</v>
      </c>
      <c r="H470" s="184" t="s">
        <v>2624</v>
      </c>
      <c r="I470" s="184" t="s">
        <v>882</v>
      </c>
      <c r="J470" s="184" t="s">
        <v>910</v>
      </c>
      <c r="K470" s="184" t="s">
        <v>2625</v>
      </c>
      <c r="L470" s="184" t="s">
        <v>910</v>
      </c>
      <c r="M470" s="184" t="s">
        <v>1303</v>
      </c>
      <c r="N470" s="184" t="s">
        <v>910</v>
      </c>
      <c r="O470" s="184" t="s">
        <v>910</v>
      </c>
      <c r="P470" s="184" t="s">
        <v>910</v>
      </c>
      <c r="Q470" s="184" t="s">
        <v>2623</v>
      </c>
      <c r="R470" s="184" t="s">
        <v>910</v>
      </c>
      <c r="S470" s="184" t="s">
        <v>910</v>
      </c>
      <c r="T470" s="184" t="s">
        <v>910</v>
      </c>
    </row>
    <row r="471" spans="1:20" x14ac:dyDescent="0.25">
      <c r="A471" s="184" t="s">
        <v>2626</v>
      </c>
      <c r="B471" s="184">
        <v>5000101143</v>
      </c>
      <c r="C471" s="184" t="s">
        <v>2622</v>
      </c>
      <c r="D471" s="184" t="s">
        <v>2623</v>
      </c>
      <c r="E471" s="184" t="s">
        <v>906</v>
      </c>
      <c r="F471" s="184" t="s">
        <v>1308</v>
      </c>
      <c r="G471" s="184" t="s">
        <v>1309</v>
      </c>
      <c r="H471" s="184" t="s">
        <v>2627</v>
      </c>
      <c r="I471" s="184" t="s">
        <v>933</v>
      </c>
      <c r="J471" s="184" t="s">
        <v>910</v>
      </c>
      <c r="K471" s="184" t="s">
        <v>2628</v>
      </c>
      <c r="L471" s="184" t="s">
        <v>910</v>
      </c>
      <c r="M471" s="184" t="s">
        <v>1308</v>
      </c>
      <c r="N471" s="184" t="s">
        <v>910</v>
      </c>
      <c r="O471" s="184" t="s">
        <v>910</v>
      </c>
      <c r="P471" s="184" t="s">
        <v>910</v>
      </c>
      <c r="Q471" s="184" t="s">
        <v>2623</v>
      </c>
      <c r="R471" s="184" t="s">
        <v>910</v>
      </c>
      <c r="S471" s="184" t="s">
        <v>910</v>
      </c>
      <c r="T471" s="184" t="s">
        <v>910</v>
      </c>
    </row>
    <row r="472" spans="1:20" x14ac:dyDescent="0.25">
      <c r="A472" s="184" t="s">
        <v>2629</v>
      </c>
      <c r="B472" s="184">
        <v>5000101145</v>
      </c>
      <c r="C472" s="184" t="s">
        <v>2630</v>
      </c>
      <c r="D472" s="184" t="s">
        <v>2631</v>
      </c>
      <c r="E472" s="184" t="s">
        <v>906</v>
      </c>
      <c r="F472" s="184" t="s">
        <v>1303</v>
      </c>
      <c r="G472" s="184" t="s">
        <v>1304</v>
      </c>
      <c r="H472" s="184" t="s">
        <v>2632</v>
      </c>
      <c r="I472" s="184" t="s">
        <v>882</v>
      </c>
      <c r="J472" s="184" t="s">
        <v>910</v>
      </c>
      <c r="K472" s="184" t="s">
        <v>2633</v>
      </c>
      <c r="L472" s="184" t="s">
        <v>910</v>
      </c>
      <c r="M472" s="184" t="s">
        <v>1303</v>
      </c>
      <c r="N472" s="184" t="s">
        <v>910</v>
      </c>
      <c r="O472" s="184" t="s">
        <v>910</v>
      </c>
      <c r="P472" s="184" t="s">
        <v>910</v>
      </c>
      <c r="Q472" s="184" t="s">
        <v>2631</v>
      </c>
      <c r="R472" s="184" t="s">
        <v>910</v>
      </c>
      <c r="S472" s="184" t="s">
        <v>910</v>
      </c>
      <c r="T472" s="184" t="s">
        <v>910</v>
      </c>
    </row>
    <row r="473" spans="1:20" x14ac:dyDescent="0.25">
      <c r="A473" s="184" t="s">
        <v>2634</v>
      </c>
      <c r="B473" s="184">
        <v>5000101148</v>
      </c>
      <c r="C473" s="184" t="s">
        <v>2635</v>
      </c>
      <c r="D473" s="184" t="s">
        <v>2636</v>
      </c>
      <c r="E473" s="184" t="s">
        <v>906</v>
      </c>
      <c r="F473" s="184" t="s">
        <v>915</v>
      </c>
      <c r="G473" s="184" t="s">
        <v>916</v>
      </c>
      <c r="H473" s="184" t="s">
        <v>2637</v>
      </c>
      <c r="I473" s="184" t="s">
        <v>882</v>
      </c>
      <c r="J473" s="184" t="s">
        <v>910</v>
      </c>
      <c r="K473" s="184" t="s">
        <v>2638</v>
      </c>
      <c r="L473" s="184" t="s">
        <v>910</v>
      </c>
      <c r="M473" s="184" t="s">
        <v>915</v>
      </c>
      <c r="N473" s="184" t="s">
        <v>910</v>
      </c>
      <c r="O473" s="184" t="s">
        <v>910</v>
      </c>
      <c r="P473" s="184" t="s">
        <v>910</v>
      </c>
      <c r="Q473" s="184" t="s">
        <v>2636</v>
      </c>
      <c r="R473" s="184" t="s">
        <v>910</v>
      </c>
      <c r="S473" s="184" t="s">
        <v>910</v>
      </c>
      <c r="T473" s="184" t="s">
        <v>910</v>
      </c>
    </row>
    <row r="474" spans="1:20" x14ac:dyDescent="0.25">
      <c r="A474" s="184" t="s">
        <v>2639</v>
      </c>
      <c r="B474" s="184">
        <v>5000101148</v>
      </c>
      <c r="C474" s="184" t="s">
        <v>2635</v>
      </c>
      <c r="D474" s="184" t="s">
        <v>2636</v>
      </c>
      <c r="E474" s="184" t="s">
        <v>906</v>
      </c>
      <c r="F474" s="184" t="s">
        <v>2640</v>
      </c>
      <c r="G474" s="184" t="s">
        <v>2641</v>
      </c>
      <c r="H474" s="184" t="s">
        <v>2642</v>
      </c>
      <c r="I474" s="184" t="s">
        <v>929</v>
      </c>
      <c r="J474" s="184" t="s">
        <v>910</v>
      </c>
      <c r="K474" s="184" t="s">
        <v>2643</v>
      </c>
      <c r="L474" s="184" t="s">
        <v>910</v>
      </c>
      <c r="M474" s="184" t="s">
        <v>2640</v>
      </c>
      <c r="N474" s="184" t="s">
        <v>910</v>
      </c>
      <c r="O474" s="184" t="s">
        <v>910</v>
      </c>
      <c r="P474" s="184" t="s">
        <v>910</v>
      </c>
      <c r="Q474" s="184" t="s">
        <v>2636</v>
      </c>
      <c r="R474" s="184" t="s">
        <v>910</v>
      </c>
      <c r="S474" s="184" t="s">
        <v>910</v>
      </c>
      <c r="T474" s="184" t="s">
        <v>910</v>
      </c>
    </row>
    <row r="475" spans="1:20" x14ac:dyDescent="0.25">
      <c r="A475" s="184" t="s">
        <v>2644</v>
      </c>
      <c r="B475" s="184">
        <v>5000101148</v>
      </c>
      <c r="C475" s="184" t="s">
        <v>2635</v>
      </c>
      <c r="D475" s="184" t="s">
        <v>2636</v>
      </c>
      <c r="E475" s="184" t="s">
        <v>906</v>
      </c>
      <c r="F475" s="184" t="s">
        <v>1303</v>
      </c>
      <c r="G475" s="184" t="s">
        <v>1304</v>
      </c>
      <c r="H475" s="184" t="s">
        <v>2645</v>
      </c>
      <c r="I475" s="184" t="s">
        <v>933</v>
      </c>
      <c r="J475" s="184" t="s">
        <v>910</v>
      </c>
      <c r="K475" s="184" t="s">
        <v>2646</v>
      </c>
      <c r="L475" s="184" t="s">
        <v>910</v>
      </c>
      <c r="M475" s="184" t="s">
        <v>1303</v>
      </c>
      <c r="N475" s="184" t="s">
        <v>910</v>
      </c>
      <c r="O475" s="184" t="s">
        <v>910</v>
      </c>
      <c r="P475" s="184" t="s">
        <v>910</v>
      </c>
      <c r="Q475" s="184" t="s">
        <v>2636</v>
      </c>
      <c r="R475" s="184" t="s">
        <v>910</v>
      </c>
      <c r="S475" s="184" t="s">
        <v>910</v>
      </c>
      <c r="T475" s="184" t="s">
        <v>910</v>
      </c>
    </row>
    <row r="476" spans="1:20" x14ac:dyDescent="0.25">
      <c r="A476" s="184" t="s">
        <v>2647</v>
      </c>
      <c r="B476" s="184">
        <v>5000101149</v>
      </c>
      <c r="C476" s="184" t="s">
        <v>2648</v>
      </c>
      <c r="D476" s="184" t="s">
        <v>2649</v>
      </c>
      <c r="E476" s="184" t="s">
        <v>906</v>
      </c>
      <c r="F476" s="184" t="s">
        <v>1303</v>
      </c>
      <c r="G476" s="184" t="s">
        <v>1304</v>
      </c>
      <c r="H476" s="184" t="s">
        <v>2650</v>
      </c>
      <c r="I476" s="184" t="s">
        <v>882</v>
      </c>
      <c r="J476" s="184" t="s">
        <v>910</v>
      </c>
      <c r="K476" s="184" t="s">
        <v>2651</v>
      </c>
      <c r="L476" s="184" t="s">
        <v>910</v>
      </c>
      <c r="M476" s="184" t="s">
        <v>1303</v>
      </c>
      <c r="N476" s="184" t="s">
        <v>910</v>
      </c>
      <c r="O476" s="184" t="s">
        <v>910</v>
      </c>
      <c r="P476" s="184" t="s">
        <v>910</v>
      </c>
      <c r="Q476" s="184" t="s">
        <v>2649</v>
      </c>
      <c r="R476" s="184" t="s">
        <v>910</v>
      </c>
      <c r="S476" s="184" t="s">
        <v>910</v>
      </c>
      <c r="T476" s="184" t="s">
        <v>910</v>
      </c>
    </row>
    <row r="477" spans="1:20" x14ac:dyDescent="0.25">
      <c r="A477" s="184" t="s">
        <v>2652</v>
      </c>
      <c r="B477" s="184">
        <v>5000101149</v>
      </c>
      <c r="C477" s="184" t="s">
        <v>2648</v>
      </c>
      <c r="D477" s="184" t="s">
        <v>2649</v>
      </c>
      <c r="E477" s="184" t="s">
        <v>906</v>
      </c>
      <c r="F477" s="184" t="s">
        <v>1303</v>
      </c>
      <c r="G477" s="184" t="s">
        <v>1304</v>
      </c>
      <c r="H477" s="184" t="s">
        <v>2653</v>
      </c>
      <c r="I477" s="184" t="s">
        <v>933</v>
      </c>
      <c r="J477" s="184" t="s">
        <v>910</v>
      </c>
      <c r="K477" s="184" t="s">
        <v>2654</v>
      </c>
      <c r="L477" s="184" t="s">
        <v>910</v>
      </c>
      <c r="M477" s="184" t="s">
        <v>1303</v>
      </c>
      <c r="N477" s="184" t="s">
        <v>910</v>
      </c>
      <c r="O477" s="184" t="s">
        <v>910</v>
      </c>
      <c r="P477" s="184" t="s">
        <v>910</v>
      </c>
      <c r="Q477" s="184" t="s">
        <v>2649</v>
      </c>
      <c r="R477" s="184" t="s">
        <v>910</v>
      </c>
      <c r="S477" s="184" t="s">
        <v>910</v>
      </c>
      <c r="T477" s="184" t="s">
        <v>910</v>
      </c>
    </row>
    <row r="478" spans="1:20" x14ac:dyDescent="0.25">
      <c r="A478" s="184" t="s">
        <v>2655</v>
      </c>
      <c r="B478" s="184">
        <v>5000101149</v>
      </c>
      <c r="C478" s="184" t="s">
        <v>2648</v>
      </c>
      <c r="D478" s="184" t="s">
        <v>2649</v>
      </c>
      <c r="E478" s="184" t="s">
        <v>906</v>
      </c>
      <c r="F478" s="184" t="s">
        <v>2656</v>
      </c>
      <c r="G478" s="184" t="s">
        <v>2657</v>
      </c>
      <c r="H478" s="184" t="s">
        <v>910</v>
      </c>
      <c r="I478" s="184" t="s">
        <v>929</v>
      </c>
      <c r="J478" s="184" t="s">
        <v>2658</v>
      </c>
      <c r="K478" s="185" t="s">
        <v>2658</v>
      </c>
      <c r="L478" s="184" t="s">
        <v>2656</v>
      </c>
      <c r="M478" s="184" t="s">
        <v>910</v>
      </c>
      <c r="N478" s="184" t="s">
        <v>910</v>
      </c>
      <c r="O478" s="184" t="s">
        <v>910</v>
      </c>
      <c r="P478" s="184" t="s">
        <v>910</v>
      </c>
      <c r="Q478" s="184" t="s">
        <v>2649</v>
      </c>
      <c r="R478" s="184" t="s">
        <v>910</v>
      </c>
      <c r="S478" s="184" t="s">
        <v>910</v>
      </c>
      <c r="T478" s="184" t="s">
        <v>910</v>
      </c>
    </row>
    <row r="479" spans="1:20" x14ac:dyDescent="0.25">
      <c r="A479" s="184" t="s">
        <v>2659</v>
      </c>
      <c r="B479" s="184">
        <v>5000101150</v>
      </c>
      <c r="C479" s="184" t="s">
        <v>2660</v>
      </c>
      <c r="D479" s="184" t="s">
        <v>2661</v>
      </c>
      <c r="E479" s="184" t="s">
        <v>906</v>
      </c>
      <c r="F479" s="184" t="s">
        <v>915</v>
      </c>
      <c r="G479" s="184" t="s">
        <v>916</v>
      </c>
      <c r="H479" s="184" t="s">
        <v>2662</v>
      </c>
      <c r="I479" s="184" t="s">
        <v>882</v>
      </c>
      <c r="J479" s="184" t="s">
        <v>910</v>
      </c>
      <c r="K479" s="184" t="s">
        <v>2663</v>
      </c>
      <c r="L479" s="184" t="s">
        <v>910</v>
      </c>
      <c r="M479" s="184" t="s">
        <v>915</v>
      </c>
      <c r="N479" s="184" t="s">
        <v>910</v>
      </c>
      <c r="O479" s="184" t="s">
        <v>910</v>
      </c>
      <c r="P479" s="184" t="s">
        <v>910</v>
      </c>
      <c r="Q479" s="184" t="s">
        <v>2661</v>
      </c>
      <c r="R479" s="184" t="s">
        <v>910</v>
      </c>
      <c r="S479" s="184" t="s">
        <v>910</v>
      </c>
      <c r="T479" s="184" t="s">
        <v>910</v>
      </c>
    </row>
    <row r="480" spans="1:20" x14ac:dyDescent="0.25">
      <c r="A480" s="184" t="s">
        <v>2664</v>
      </c>
      <c r="B480" s="184">
        <v>5000101150</v>
      </c>
      <c r="C480" s="184" t="s">
        <v>2660</v>
      </c>
      <c r="D480" s="184" t="s">
        <v>2661</v>
      </c>
      <c r="E480" s="184" t="s">
        <v>906</v>
      </c>
      <c r="F480" s="184" t="s">
        <v>915</v>
      </c>
      <c r="G480" s="184" t="s">
        <v>916</v>
      </c>
      <c r="H480" s="184" t="s">
        <v>1096</v>
      </c>
      <c r="I480" s="184" t="s">
        <v>1036</v>
      </c>
      <c r="J480" s="184" t="s">
        <v>910</v>
      </c>
      <c r="K480" s="184" t="s">
        <v>1098</v>
      </c>
      <c r="L480" s="184" t="s">
        <v>910</v>
      </c>
      <c r="M480" s="184" t="s">
        <v>915</v>
      </c>
      <c r="N480" s="184" t="s">
        <v>910</v>
      </c>
      <c r="O480" s="184" t="s">
        <v>910</v>
      </c>
      <c r="P480" s="184" t="s">
        <v>910</v>
      </c>
      <c r="Q480" s="184" t="s">
        <v>2661</v>
      </c>
      <c r="R480" s="184" t="s">
        <v>910</v>
      </c>
      <c r="S480" s="184" t="s">
        <v>910</v>
      </c>
      <c r="T480" s="184" t="s">
        <v>910</v>
      </c>
    </row>
    <row r="481" spans="1:20" x14ac:dyDescent="0.25">
      <c r="A481" s="184" t="s">
        <v>2665</v>
      </c>
      <c r="B481" s="184">
        <v>5000101150</v>
      </c>
      <c r="C481" s="184" t="s">
        <v>2660</v>
      </c>
      <c r="D481" s="184" t="s">
        <v>2661</v>
      </c>
      <c r="E481" s="184" t="s">
        <v>906</v>
      </c>
      <c r="F481" s="184" t="s">
        <v>1303</v>
      </c>
      <c r="G481" s="184" t="s">
        <v>1304</v>
      </c>
      <c r="H481" s="184" t="s">
        <v>2666</v>
      </c>
      <c r="I481" s="184" t="s">
        <v>929</v>
      </c>
      <c r="J481" s="184" t="s">
        <v>910</v>
      </c>
      <c r="K481" s="184" t="s">
        <v>2667</v>
      </c>
      <c r="L481" s="184" t="s">
        <v>910</v>
      </c>
      <c r="M481" s="184" t="s">
        <v>1303</v>
      </c>
      <c r="N481" s="184" t="s">
        <v>910</v>
      </c>
      <c r="O481" s="184" t="s">
        <v>910</v>
      </c>
      <c r="P481" s="184" t="s">
        <v>910</v>
      </c>
      <c r="Q481" s="184" t="s">
        <v>2661</v>
      </c>
      <c r="R481" s="184" t="s">
        <v>910</v>
      </c>
      <c r="S481" s="184" t="s">
        <v>910</v>
      </c>
      <c r="T481" s="184" t="s">
        <v>910</v>
      </c>
    </row>
    <row r="482" spans="1:20" x14ac:dyDescent="0.25">
      <c r="A482" s="184" t="s">
        <v>2668</v>
      </c>
      <c r="B482" s="184">
        <v>5000101150</v>
      </c>
      <c r="C482" s="184" t="s">
        <v>2660</v>
      </c>
      <c r="D482" s="184" t="s">
        <v>2661</v>
      </c>
      <c r="E482" s="184" t="s">
        <v>906</v>
      </c>
      <c r="F482" s="184" t="s">
        <v>915</v>
      </c>
      <c r="G482" s="184" t="s">
        <v>916</v>
      </c>
      <c r="H482" s="184" t="s">
        <v>2669</v>
      </c>
      <c r="I482" s="184" t="s">
        <v>933</v>
      </c>
      <c r="J482" s="184" t="s">
        <v>910</v>
      </c>
      <c r="K482" s="184" t="s">
        <v>2670</v>
      </c>
      <c r="L482" s="184" t="s">
        <v>910</v>
      </c>
      <c r="M482" s="184" t="s">
        <v>915</v>
      </c>
      <c r="N482" s="184" t="s">
        <v>910</v>
      </c>
      <c r="O482" s="184" t="s">
        <v>910</v>
      </c>
      <c r="P482" s="184" t="s">
        <v>910</v>
      </c>
      <c r="Q482" s="184" t="s">
        <v>2661</v>
      </c>
      <c r="R482" s="184" t="s">
        <v>910</v>
      </c>
      <c r="S482" s="184" t="s">
        <v>910</v>
      </c>
      <c r="T482" s="184" t="s">
        <v>910</v>
      </c>
    </row>
    <row r="483" spans="1:20" x14ac:dyDescent="0.25">
      <c r="A483" s="184" t="s">
        <v>2671</v>
      </c>
      <c r="B483" s="184">
        <v>5000101151</v>
      </c>
      <c r="C483" s="184" t="s">
        <v>2672</v>
      </c>
      <c r="D483" s="184" t="s">
        <v>2673</v>
      </c>
      <c r="E483" s="184" t="s">
        <v>906</v>
      </c>
      <c r="F483" s="184" t="s">
        <v>1303</v>
      </c>
      <c r="G483" s="184" t="s">
        <v>1304</v>
      </c>
      <c r="H483" s="184" t="s">
        <v>2674</v>
      </c>
      <c r="I483" s="184" t="s">
        <v>882</v>
      </c>
      <c r="J483" s="184" t="s">
        <v>910</v>
      </c>
      <c r="K483" s="184" t="s">
        <v>2675</v>
      </c>
      <c r="L483" s="184" t="s">
        <v>910</v>
      </c>
      <c r="M483" s="184" t="s">
        <v>1303</v>
      </c>
      <c r="N483" s="184" t="s">
        <v>910</v>
      </c>
      <c r="O483" s="184" t="s">
        <v>910</v>
      </c>
      <c r="P483" s="184" t="s">
        <v>910</v>
      </c>
      <c r="Q483" s="184" t="s">
        <v>2673</v>
      </c>
      <c r="R483" s="184" t="s">
        <v>910</v>
      </c>
      <c r="S483" s="184" t="s">
        <v>910</v>
      </c>
      <c r="T483" s="184" t="s">
        <v>910</v>
      </c>
    </row>
    <row r="484" spans="1:20" x14ac:dyDescent="0.25">
      <c r="A484" s="184" t="s">
        <v>2676</v>
      </c>
      <c r="B484" s="184">
        <v>5000101153</v>
      </c>
      <c r="C484" s="184" t="s">
        <v>2677</v>
      </c>
      <c r="D484" s="184" t="s">
        <v>2678</v>
      </c>
      <c r="E484" s="184" t="s">
        <v>906</v>
      </c>
      <c r="F484" s="184" t="s">
        <v>1303</v>
      </c>
      <c r="G484" s="184" t="s">
        <v>1304</v>
      </c>
      <c r="H484" s="184" t="s">
        <v>2679</v>
      </c>
      <c r="I484" s="184" t="s">
        <v>882</v>
      </c>
      <c r="J484" s="184" t="s">
        <v>910</v>
      </c>
      <c r="K484" s="184" t="s">
        <v>2680</v>
      </c>
      <c r="L484" s="184" t="s">
        <v>910</v>
      </c>
      <c r="M484" s="184" t="s">
        <v>1303</v>
      </c>
      <c r="N484" s="184" t="s">
        <v>910</v>
      </c>
      <c r="O484" s="184" t="s">
        <v>910</v>
      </c>
      <c r="P484" s="184" t="s">
        <v>910</v>
      </c>
      <c r="Q484" s="184" t="s">
        <v>2678</v>
      </c>
      <c r="R484" s="184" t="s">
        <v>910</v>
      </c>
      <c r="S484" s="184" t="s">
        <v>910</v>
      </c>
      <c r="T484" s="184" t="s">
        <v>910</v>
      </c>
    </row>
    <row r="485" spans="1:20" x14ac:dyDescent="0.25">
      <c r="A485" s="184" t="s">
        <v>2681</v>
      </c>
      <c r="B485" s="184">
        <v>5000101153</v>
      </c>
      <c r="C485" s="184" t="s">
        <v>2677</v>
      </c>
      <c r="D485" s="184" t="s">
        <v>2678</v>
      </c>
      <c r="E485" s="184" t="s">
        <v>906</v>
      </c>
      <c r="F485" s="184" t="s">
        <v>915</v>
      </c>
      <c r="G485" s="184" t="s">
        <v>916</v>
      </c>
      <c r="H485" s="184" t="s">
        <v>1096</v>
      </c>
      <c r="I485" s="184" t="s">
        <v>1097</v>
      </c>
      <c r="J485" s="184" t="s">
        <v>910</v>
      </c>
      <c r="K485" s="184" t="s">
        <v>1098</v>
      </c>
      <c r="L485" s="184" t="s">
        <v>910</v>
      </c>
      <c r="M485" s="184" t="s">
        <v>915</v>
      </c>
      <c r="N485" s="184" t="s">
        <v>910</v>
      </c>
      <c r="O485" s="184" t="s">
        <v>910</v>
      </c>
      <c r="P485" s="184" t="s">
        <v>910</v>
      </c>
      <c r="Q485" s="184" t="s">
        <v>2678</v>
      </c>
      <c r="R485" s="184" t="s">
        <v>910</v>
      </c>
      <c r="S485" s="184" t="s">
        <v>910</v>
      </c>
      <c r="T485" s="184" t="s">
        <v>910</v>
      </c>
    </row>
    <row r="486" spans="1:20" x14ac:dyDescent="0.25">
      <c r="A486" s="184" t="s">
        <v>2682</v>
      </c>
      <c r="B486" s="184">
        <v>5000101153</v>
      </c>
      <c r="C486" s="184" t="s">
        <v>2677</v>
      </c>
      <c r="D486" s="184" t="s">
        <v>2678</v>
      </c>
      <c r="E486" s="184" t="s">
        <v>906</v>
      </c>
      <c r="F486" s="184" t="s">
        <v>2640</v>
      </c>
      <c r="G486" s="184" t="s">
        <v>2641</v>
      </c>
      <c r="H486" s="184" t="s">
        <v>2683</v>
      </c>
      <c r="I486" s="184" t="s">
        <v>933</v>
      </c>
      <c r="J486" s="184" t="s">
        <v>910</v>
      </c>
      <c r="K486" s="184" t="s">
        <v>2684</v>
      </c>
      <c r="L486" s="184" t="s">
        <v>910</v>
      </c>
      <c r="M486" s="184" t="s">
        <v>2640</v>
      </c>
      <c r="N486" s="184" t="s">
        <v>910</v>
      </c>
      <c r="O486" s="184" t="s">
        <v>910</v>
      </c>
      <c r="P486" s="184" t="s">
        <v>910</v>
      </c>
      <c r="Q486" s="184" t="s">
        <v>2678</v>
      </c>
      <c r="R486" s="184" t="s">
        <v>910</v>
      </c>
      <c r="S486" s="184" t="s">
        <v>910</v>
      </c>
      <c r="T486" s="184" t="s">
        <v>910</v>
      </c>
    </row>
    <row r="487" spans="1:20" x14ac:dyDescent="0.25">
      <c r="A487" s="184" t="s">
        <v>2685</v>
      </c>
      <c r="B487" s="184">
        <v>5000101153</v>
      </c>
      <c r="C487" s="184" t="s">
        <v>2677</v>
      </c>
      <c r="D487" s="184" t="s">
        <v>2678</v>
      </c>
      <c r="E487" s="184" t="s">
        <v>906</v>
      </c>
      <c r="F487" s="184" t="s">
        <v>915</v>
      </c>
      <c r="G487" s="184" t="s">
        <v>916</v>
      </c>
      <c r="H487" s="184" t="s">
        <v>2686</v>
      </c>
      <c r="I487" s="184" t="s">
        <v>929</v>
      </c>
      <c r="J487" s="184" t="s">
        <v>910</v>
      </c>
      <c r="K487" s="184" t="s">
        <v>2687</v>
      </c>
      <c r="L487" s="184" t="s">
        <v>910</v>
      </c>
      <c r="M487" s="184" t="s">
        <v>915</v>
      </c>
      <c r="N487" s="184" t="s">
        <v>910</v>
      </c>
      <c r="O487" s="184" t="s">
        <v>910</v>
      </c>
      <c r="P487" s="184" t="s">
        <v>910</v>
      </c>
      <c r="Q487" s="184" t="s">
        <v>2678</v>
      </c>
      <c r="R487" s="184" t="s">
        <v>910</v>
      </c>
      <c r="S487" s="184" t="s">
        <v>910</v>
      </c>
      <c r="T487" s="184" t="s">
        <v>910</v>
      </c>
    </row>
    <row r="488" spans="1:20" x14ac:dyDescent="0.25">
      <c r="A488" s="184" t="s">
        <v>2688</v>
      </c>
      <c r="B488" s="184">
        <v>5000101153</v>
      </c>
      <c r="C488" s="184" t="s">
        <v>2677</v>
      </c>
      <c r="D488" s="184" t="s">
        <v>2678</v>
      </c>
      <c r="E488" s="184" t="s">
        <v>906</v>
      </c>
      <c r="F488" s="184" t="s">
        <v>915</v>
      </c>
      <c r="G488" s="184" t="s">
        <v>916</v>
      </c>
      <c r="H488" s="184" t="s">
        <v>2689</v>
      </c>
      <c r="I488" s="184" t="s">
        <v>1036</v>
      </c>
      <c r="J488" s="184" t="s">
        <v>910</v>
      </c>
      <c r="K488" s="184" t="s">
        <v>2690</v>
      </c>
      <c r="L488" s="184" t="s">
        <v>910</v>
      </c>
      <c r="M488" s="184" t="s">
        <v>915</v>
      </c>
      <c r="N488" s="184" t="s">
        <v>910</v>
      </c>
      <c r="O488" s="184" t="s">
        <v>910</v>
      </c>
      <c r="P488" s="184" t="s">
        <v>910</v>
      </c>
      <c r="Q488" s="184" t="s">
        <v>2678</v>
      </c>
      <c r="R488" s="184" t="s">
        <v>910</v>
      </c>
      <c r="S488" s="184" t="s">
        <v>910</v>
      </c>
      <c r="T488" s="184" t="s">
        <v>910</v>
      </c>
    </row>
    <row r="489" spans="1:20" x14ac:dyDescent="0.25">
      <c r="A489" s="184" t="s">
        <v>2691</v>
      </c>
      <c r="B489" s="184">
        <v>5000101153</v>
      </c>
      <c r="C489" s="184" t="s">
        <v>2677</v>
      </c>
      <c r="D489" s="184" t="s">
        <v>2678</v>
      </c>
      <c r="E489" s="184" t="s">
        <v>906</v>
      </c>
      <c r="F489" s="184" t="s">
        <v>915</v>
      </c>
      <c r="G489" s="184" t="s">
        <v>916</v>
      </c>
      <c r="H489" s="184" t="s">
        <v>2692</v>
      </c>
      <c r="I489" s="184" t="s">
        <v>1040</v>
      </c>
      <c r="J489" s="184" t="s">
        <v>910</v>
      </c>
      <c r="K489" s="184" t="s">
        <v>2693</v>
      </c>
      <c r="L489" s="184" t="s">
        <v>910</v>
      </c>
      <c r="M489" s="184" t="s">
        <v>915</v>
      </c>
      <c r="N489" s="184" t="s">
        <v>910</v>
      </c>
      <c r="O489" s="184" t="s">
        <v>910</v>
      </c>
      <c r="P489" s="184" t="s">
        <v>910</v>
      </c>
      <c r="Q489" s="184" t="s">
        <v>2678</v>
      </c>
      <c r="R489" s="184" t="s">
        <v>910</v>
      </c>
      <c r="S489" s="184" t="s">
        <v>910</v>
      </c>
      <c r="T489" s="184" t="s">
        <v>910</v>
      </c>
    </row>
    <row r="490" spans="1:20" x14ac:dyDescent="0.25">
      <c r="A490" s="184" t="s">
        <v>2694</v>
      </c>
      <c r="B490" s="184">
        <v>5000101154</v>
      </c>
      <c r="C490" s="184" t="s">
        <v>2695</v>
      </c>
      <c r="D490" s="184" t="s">
        <v>2696</v>
      </c>
      <c r="E490" s="184" t="s">
        <v>906</v>
      </c>
      <c r="F490" s="184" t="s">
        <v>915</v>
      </c>
      <c r="G490" s="184" t="s">
        <v>916</v>
      </c>
      <c r="H490" s="184" t="s">
        <v>2697</v>
      </c>
      <c r="I490" s="184" t="s">
        <v>882</v>
      </c>
      <c r="J490" s="184" t="s">
        <v>910</v>
      </c>
      <c r="K490" s="184" t="s">
        <v>2698</v>
      </c>
      <c r="L490" s="184" t="s">
        <v>910</v>
      </c>
      <c r="M490" s="184" t="s">
        <v>915</v>
      </c>
      <c r="N490" s="184" t="s">
        <v>910</v>
      </c>
      <c r="O490" s="184" t="s">
        <v>910</v>
      </c>
      <c r="P490" s="184" t="s">
        <v>910</v>
      </c>
      <c r="Q490" s="184" t="s">
        <v>2696</v>
      </c>
      <c r="R490" s="184" t="s">
        <v>910</v>
      </c>
      <c r="S490" s="184" t="s">
        <v>910</v>
      </c>
      <c r="T490" s="184" t="s">
        <v>910</v>
      </c>
    </row>
    <row r="491" spans="1:20" x14ac:dyDescent="0.25">
      <c r="A491" s="184" t="s">
        <v>2699</v>
      </c>
      <c r="B491" s="184">
        <v>5000101154</v>
      </c>
      <c r="C491" s="184" t="s">
        <v>2695</v>
      </c>
      <c r="D491" s="184" t="s">
        <v>2696</v>
      </c>
      <c r="E491" s="184" t="s">
        <v>906</v>
      </c>
      <c r="F491" s="184" t="s">
        <v>1303</v>
      </c>
      <c r="G491" s="184" t="s">
        <v>1304</v>
      </c>
      <c r="H491" s="184" t="s">
        <v>2700</v>
      </c>
      <c r="I491" s="184" t="s">
        <v>933</v>
      </c>
      <c r="J491" s="184" t="s">
        <v>910</v>
      </c>
      <c r="K491" s="184" t="s">
        <v>2701</v>
      </c>
      <c r="L491" s="184" t="s">
        <v>910</v>
      </c>
      <c r="M491" s="184" t="s">
        <v>1303</v>
      </c>
      <c r="N491" s="184" t="s">
        <v>910</v>
      </c>
      <c r="O491" s="184" t="s">
        <v>910</v>
      </c>
      <c r="P491" s="184" t="s">
        <v>910</v>
      </c>
      <c r="Q491" s="184" t="s">
        <v>2696</v>
      </c>
      <c r="R491" s="184" t="s">
        <v>910</v>
      </c>
      <c r="S491" s="184" t="s">
        <v>910</v>
      </c>
      <c r="T491" s="184" t="s">
        <v>910</v>
      </c>
    </row>
    <row r="492" spans="1:20" x14ac:dyDescent="0.25">
      <c r="A492" s="184" t="s">
        <v>2702</v>
      </c>
      <c r="B492" s="184">
        <v>5000101154</v>
      </c>
      <c r="C492" s="184" t="s">
        <v>2695</v>
      </c>
      <c r="D492" s="184" t="s">
        <v>2696</v>
      </c>
      <c r="E492" s="184" t="s">
        <v>906</v>
      </c>
      <c r="F492" s="184" t="s">
        <v>2656</v>
      </c>
      <c r="G492" s="184" t="s">
        <v>2657</v>
      </c>
      <c r="H492" s="184" t="s">
        <v>2703</v>
      </c>
      <c r="I492" s="184" t="s">
        <v>929</v>
      </c>
      <c r="J492" s="184" t="s">
        <v>910</v>
      </c>
      <c r="K492" s="184" t="s">
        <v>2704</v>
      </c>
      <c r="L492" s="184" t="s">
        <v>910</v>
      </c>
      <c r="M492" s="184" t="s">
        <v>2656</v>
      </c>
      <c r="N492" s="184" t="s">
        <v>910</v>
      </c>
      <c r="O492" s="184" t="s">
        <v>910</v>
      </c>
      <c r="P492" s="184" t="s">
        <v>910</v>
      </c>
      <c r="Q492" s="184" t="s">
        <v>2696</v>
      </c>
      <c r="R492" s="184" t="s">
        <v>910</v>
      </c>
      <c r="S492" s="184" t="s">
        <v>910</v>
      </c>
      <c r="T492" s="184" t="s">
        <v>910</v>
      </c>
    </row>
    <row r="493" spans="1:20" x14ac:dyDescent="0.25">
      <c r="A493" s="184" t="s">
        <v>2705</v>
      </c>
      <c r="B493" s="184">
        <v>5000101155</v>
      </c>
      <c r="C493" s="184" t="s">
        <v>2706</v>
      </c>
      <c r="D493" s="184" t="s">
        <v>2707</v>
      </c>
      <c r="E493" s="184" t="s">
        <v>906</v>
      </c>
      <c r="F493" s="184" t="s">
        <v>915</v>
      </c>
      <c r="G493" s="184" t="s">
        <v>916</v>
      </c>
      <c r="H493" s="184" t="s">
        <v>2708</v>
      </c>
      <c r="I493" s="184" t="s">
        <v>882</v>
      </c>
      <c r="J493" s="184" t="s">
        <v>910</v>
      </c>
      <c r="K493" s="184" t="s">
        <v>2709</v>
      </c>
      <c r="L493" s="184" t="s">
        <v>910</v>
      </c>
      <c r="M493" s="184" t="s">
        <v>915</v>
      </c>
      <c r="N493" s="184" t="s">
        <v>910</v>
      </c>
      <c r="O493" s="184" t="s">
        <v>910</v>
      </c>
      <c r="P493" s="184" t="s">
        <v>910</v>
      </c>
      <c r="Q493" s="184" t="s">
        <v>2707</v>
      </c>
      <c r="R493" s="184" t="s">
        <v>910</v>
      </c>
      <c r="S493" s="184" t="s">
        <v>910</v>
      </c>
      <c r="T493" s="184" t="s">
        <v>910</v>
      </c>
    </row>
    <row r="494" spans="1:20" x14ac:dyDescent="0.25">
      <c r="A494" s="184" t="s">
        <v>2710</v>
      </c>
      <c r="B494" s="184">
        <v>5000101155</v>
      </c>
      <c r="C494" s="184" t="s">
        <v>2706</v>
      </c>
      <c r="D494" s="184" t="s">
        <v>2707</v>
      </c>
      <c r="E494" s="184" t="s">
        <v>906</v>
      </c>
      <c r="F494" s="184" t="s">
        <v>1303</v>
      </c>
      <c r="G494" s="184" t="s">
        <v>1304</v>
      </c>
      <c r="H494" s="184" t="s">
        <v>2711</v>
      </c>
      <c r="I494" s="184" t="s">
        <v>933</v>
      </c>
      <c r="J494" s="184" t="s">
        <v>910</v>
      </c>
      <c r="K494" s="184" t="s">
        <v>2712</v>
      </c>
      <c r="L494" s="184" t="s">
        <v>910</v>
      </c>
      <c r="M494" s="184" t="s">
        <v>1303</v>
      </c>
      <c r="N494" s="184" t="s">
        <v>910</v>
      </c>
      <c r="O494" s="184" t="s">
        <v>910</v>
      </c>
      <c r="P494" s="184" t="s">
        <v>910</v>
      </c>
      <c r="Q494" s="184" t="s">
        <v>2707</v>
      </c>
      <c r="R494" s="184" t="s">
        <v>910</v>
      </c>
      <c r="S494" s="184" t="s">
        <v>910</v>
      </c>
      <c r="T494" s="184" t="s">
        <v>910</v>
      </c>
    </row>
    <row r="495" spans="1:20" x14ac:dyDescent="0.25">
      <c r="A495" s="184" t="s">
        <v>2713</v>
      </c>
      <c r="B495" s="184">
        <v>5000101155</v>
      </c>
      <c r="C495" s="184" t="s">
        <v>2706</v>
      </c>
      <c r="D495" s="184" t="s">
        <v>2707</v>
      </c>
      <c r="E495" s="184" t="s">
        <v>906</v>
      </c>
      <c r="F495" s="184" t="s">
        <v>2714</v>
      </c>
      <c r="G495" s="184" t="s">
        <v>2715</v>
      </c>
      <c r="H495" s="184" t="s">
        <v>2716</v>
      </c>
      <c r="I495" s="184" t="s">
        <v>929</v>
      </c>
      <c r="J495" s="184" t="s">
        <v>910</v>
      </c>
      <c r="K495" s="184" t="s">
        <v>2717</v>
      </c>
      <c r="L495" s="184" t="s">
        <v>910</v>
      </c>
      <c r="M495" s="184" t="s">
        <v>2714</v>
      </c>
      <c r="N495" s="184" t="s">
        <v>910</v>
      </c>
      <c r="O495" s="184" t="s">
        <v>910</v>
      </c>
      <c r="P495" s="184" t="s">
        <v>910</v>
      </c>
      <c r="Q495" s="184" t="s">
        <v>2707</v>
      </c>
      <c r="R495" s="184" t="s">
        <v>910</v>
      </c>
      <c r="S495" s="184" t="s">
        <v>910</v>
      </c>
      <c r="T495" s="184" t="s">
        <v>910</v>
      </c>
    </row>
    <row r="496" spans="1:20" x14ac:dyDescent="0.25">
      <c r="A496" s="184" t="s">
        <v>2718</v>
      </c>
      <c r="B496" s="184">
        <v>5000101156</v>
      </c>
      <c r="C496" s="184" t="s">
        <v>2719</v>
      </c>
      <c r="D496" s="184" t="s">
        <v>2720</v>
      </c>
      <c r="E496" s="184" t="s">
        <v>906</v>
      </c>
      <c r="F496" s="184" t="s">
        <v>915</v>
      </c>
      <c r="G496" s="184" t="s">
        <v>916</v>
      </c>
      <c r="H496" s="184" t="s">
        <v>2721</v>
      </c>
      <c r="I496" s="184" t="s">
        <v>882</v>
      </c>
      <c r="J496" s="184" t="s">
        <v>910</v>
      </c>
      <c r="K496" s="184" t="s">
        <v>2722</v>
      </c>
      <c r="L496" s="184" t="s">
        <v>910</v>
      </c>
      <c r="M496" s="184" t="s">
        <v>915</v>
      </c>
      <c r="N496" s="184" t="s">
        <v>910</v>
      </c>
      <c r="O496" s="184" t="s">
        <v>910</v>
      </c>
      <c r="P496" s="184" t="s">
        <v>910</v>
      </c>
      <c r="Q496" s="184" t="s">
        <v>2720</v>
      </c>
      <c r="R496" s="184" t="s">
        <v>910</v>
      </c>
      <c r="S496" s="184" t="s">
        <v>910</v>
      </c>
      <c r="T496" s="184" t="s">
        <v>910</v>
      </c>
    </row>
    <row r="497" spans="1:20" x14ac:dyDescent="0.25">
      <c r="A497" s="184" t="s">
        <v>2723</v>
      </c>
      <c r="B497" s="184">
        <v>5000101156</v>
      </c>
      <c r="C497" s="184" t="s">
        <v>2719</v>
      </c>
      <c r="D497" s="184" t="s">
        <v>2720</v>
      </c>
      <c r="E497" s="184" t="s">
        <v>906</v>
      </c>
      <c r="F497" s="184" t="s">
        <v>1303</v>
      </c>
      <c r="G497" s="184" t="s">
        <v>1304</v>
      </c>
      <c r="H497" s="184" t="s">
        <v>2724</v>
      </c>
      <c r="I497" s="184" t="s">
        <v>933</v>
      </c>
      <c r="J497" s="184" t="s">
        <v>910</v>
      </c>
      <c r="K497" s="184" t="s">
        <v>2725</v>
      </c>
      <c r="L497" s="184" t="s">
        <v>910</v>
      </c>
      <c r="M497" s="184" t="s">
        <v>1303</v>
      </c>
      <c r="N497" s="184" t="s">
        <v>910</v>
      </c>
      <c r="O497" s="184" t="s">
        <v>910</v>
      </c>
      <c r="P497" s="184" t="s">
        <v>910</v>
      </c>
      <c r="Q497" s="184" t="s">
        <v>2720</v>
      </c>
      <c r="R497" s="184" t="s">
        <v>910</v>
      </c>
      <c r="S497" s="184" t="s">
        <v>910</v>
      </c>
      <c r="T497" s="184" t="s">
        <v>910</v>
      </c>
    </row>
    <row r="498" spans="1:20" x14ac:dyDescent="0.25">
      <c r="A498" s="184" t="s">
        <v>2726</v>
      </c>
      <c r="B498" s="184">
        <v>5000101156</v>
      </c>
      <c r="C498" s="184" t="s">
        <v>2719</v>
      </c>
      <c r="D498" s="184" t="s">
        <v>2720</v>
      </c>
      <c r="E498" s="184" t="s">
        <v>906</v>
      </c>
      <c r="F498" s="184" t="s">
        <v>2640</v>
      </c>
      <c r="G498" s="184" t="s">
        <v>2641</v>
      </c>
      <c r="H498" s="184" t="s">
        <v>910</v>
      </c>
      <c r="I498" s="184" t="s">
        <v>929</v>
      </c>
      <c r="J498" s="184" t="s">
        <v>2727</v>
      </c>
      <c r="K498" s="185" t="s">
        <v>2727</v>
      </c>
      <c r="L498" s="184" t="s">
        <v>2640</v>
      </c>
      <c r="M498" s="184" t="s">
        <v>910</v>
      </c>
      <c r="N498" s="184" t="s">
        <v>910</v>
      </c>
      <c r="O498" s="184" t="s">
        <v>910</v>
      </c>
      <c r="P498" s="184" t="s">
        <v>910</v>
      </c>
      <c r="Q498" s="184" t="s">
        <v>2720</v>
      </c>
      <c r="R498" s="184" t="s">
        <v>910</v>
      </c>
      <c r="S498" s="184" t="s">
        <v>910</v>
      </c>
      <c r="T498" s="184" t="s">
        <v>910</v>
      </c>
    </row>
    <row r="499" spans="1:20" x14ac:dyDescent="0.25">
      <c r="A499" s="184" t="s">
        <v>2728</v>
      </c>
      <c r="B499" s="184">
        <v>5000101157</v>
      </c>
      <c r="C499" s="184" t="s">
        <v>2729</v>
      </c>
      <c r="D499" s="184" t="s">
        <v>2730</v>
      </c>
      <c r="E499" s="184" t="s">
        <v>906</v>
      </c>
      <c r="F499" s="184" t="s">
        <v>1303</v>
      </c>
      <c r="G499" s="184" t="s">
        <v>1304</v>
      </c>
      <c r="H499" s="184" t="s">
        <v>2731</v>
      </c>
      <c r="I499" s="184" t="s">
        <v>882</v>
      </c>
      <c r="J499" s="184" t="s">
        <v>910</v>
      </c>
      <c r="K499" s="184" t="s">
        <v>2732</v>
      </c>
      <c r="L499" s="184" t="s">
        <v>910</v>
      </c>
      <c r="M499" s="184" t="s">
        <v>1303</v>
      </c>
      <c r="N499" s="184" t="s">
        <v>910</v>
      </c>
      <c r="O499" s="184" t="s">
        <v>910</v>
      </c>
      <c r="P499" s="184" t="s">
        <v>910</v>
      </c>
      <c r="Q499" s="184" t="s">
        <v>2730</v>
      </c>
      <c r="R499" s="184" t="s">
        <v>910</v>
      </c>
      <c r="S499" s="184" t="s">
        <v>910</v>
      </c>
      <c r="T499" s="184" t="s">
        <v>910</v>
      </c>
    </row>
    <row r="500" spans="1:20" x14ac:dyDescent="0.25">
      <c r="A500" s="184" t="s">
        <v>2733</v>
      </c>
      <c r="B500" s="184">
        <v>5000101158</v>
      </c>
      <c r="C500" s="184" t="s">
        <v>2734</v>
      </c>
      <c r="D500" s="184" t="s">
        <v>2735</v>
      </c>
      <c r="E500" s="184" t="s">
        <v>906</v>
      </c>
      <c r="F500" s="184" t="s">
        <v>915</v>
      </c>
      <c r="G500" s="184" t="s">
        <v>916</v>
      </c>
      <c r="H500" s="184" t="s">
        <v>2736</v>
      </c>
      <c r="I500" s="184" t="s">
        <v>882</v>
      </c>
      <c r="J500" s="184" t="s">
        <v>910</v>
      </c>
      <c r="K500" s="184" t="s">
        <v>2737</v>
      </c>
      <c r="L500" s="184" t="s">
        <v>910</v>
      </c>
      <c r="M500" s="184" t="s">
        <v>915</v>
      </c>
      <c r="N500" s="184" t="s">
        <v>910</v>
      </c>
      <c r="O500" s="184" t="s">
        <v>910</v>
      </c>
      <c r="P500" s="184" t="s">
        <v>910</v>
      </c>
      <c r="Q500" s="184" t="s">
        <v>2735</v>
      </c>
      <c r="R500" s="184" t="s">
        <v>910</v>
      </c>
      <c r="S500" s="184" t="s">
        <v>910</v>
      </c>
      <c r="T500" s="184" t="s">
        <v>910</v>
      </c>
    </row>
    <row r="501" spans="1:20" x14ac:dyDescent="0.25">
      <c r="A501" s="184" t="s">
        <v>2738</v>
      </c>
      <c r="B501" s="184">
        <v>5000101158</v>
      </c>
      <c r="C501" s="184" t="s">
        <v>2734</v>
      </c>
      <c r="D501" s="184" t="s">
        <v>2735</v>
      </c>
      <c r="E501" s="184" t="s">
        <v>906</v>
      </c>
      <c r="F501" s="184" t="s">
        <v>915</v>
      </c>
      <c r="G501" s="184" t="s">
        <v>916</v>
      </c>
      <c r="H501" s="184" t="s">
        <v>1096</v>
      </c>
      <c r="I501" s="184" t="s">
        <v>1036</v>
      </c>
      <c r="J501" s="184" t="s">
        <v>910</v>
      </c>
      <c r="K501" s="184" t="s">
        <v>1098</v>
      </c>
      <c r="L501" s="184" t="s">
        <v>910</v>
      </c>
      <c r="M501" s="184" t="s">
        <v>915</v>
      </c>
      <c r="N501" s="184" t="s">
        <v>910</v>
      </c>
      <c r="O501" s="184" t="s">
        <v>910</v>
      </c>
      <c r="P501" s="184" t="s">
        <v>910</v>
      </c>
      <c r="Q501" s="184" t="s">
        <v>2735</v>
      </c>
      <c r="R501" s="184" t="s">
        <v>910</v>
      </c>
      <c r="S501" s="184" t="s">
        <v>910</v>
      </c>
      <c r="T501" s="184" t="s">
        <v>910</v>
      </c>
    </row>
    <row r="502" spans="1:20" x14ac:dyDescent="0.25">
      <c r="A502" s="184" t="s">
        <v>2739</v>
      </c>
      <c r="B502" s="184">
        <v>5000101158</v>
      </c>
      <c r="C502" s="184" t="s">
        <v>2734</v>
      </c>
      <c r="D502" s="184" t="s">
        <v>2735</v>
      </c>
      <c r="E502" s="184" t="s">
        <v>906</v>
      </c>
      <c r="F502" s="184" t="s">
        <v>1303</v>
      </c>
      <c r="G502" s="184" t="s">
        <v>1304</v>
      </c>
      <c r="H502" s="184" t="s">
        <v>2740</v>
      </c>
      <c r="I502" s="184" t="s">
        <v>929</v>
      </c>
      <c r="J502" s="184" t="s">
        <v>910</v>
      </c>
      <c r="K502" s="184" t="s">
        <v>2741</v>
      </c>
      <c r="L502" s="184" t="s">
        <v>910</v>
      </c>
      <c r="M502" s="184" t="s">
        <v>1303</v>
      </c>
      <c r="N502" s="184" t="s">
        <v>910</v>
      </c>
      <c r="O502" s="184" t="s">
        <v>910</v>
      </c>
      <c r="P502" s="184" t="s">
        <v>910</v>
      </c>
      <c r="Q502" s="184" t="s">
        <v>2735</v>
      </c>
      <c r="R502" s="184" t="s">
        <v>910</v>
      </c>
      <c r="S502" s="184" t="s">
        <v>910</v>
      </c>
      <c r="T502" s="184" t="s">
        <v>910</v>
      </c>
    </row>
    <row r="503" spans="1:20" x14ac:dyDescent="0.25">
      <c r="A503" s="184" t="s">
        <v>2742</v>
      </c>
      <c r="B503" s="184">
        <v>5000101158</v>
      </c>
      <c r="C503" s="184" t="s">
        <v>2734</v>
      </c>
      <c r="D503" s="184" t="s">
        <v>2735</v>
      </c>
      <c r="E503" s="184" t="s">
        <v>906</v>
      </c>
      <c r="F503" s="184" t="s">
        <v>1303</v>
      </c>
      <c r="G503" s="184" t="s">
        <v>1304</v>
      </c>
      <c r="H503" s="184" t="s">
        <v>2743</v>
      </c>
      <c r="I503" s="184" t="s">
        <v>933</v>
      </c>
      <c r="J503" s="184" t="s">
        <v>910</v>
      </c>
      <c r="K503" s="184" t="s">
        <v>2744</v>
      </c>
      <c r="L503" s="184" t="s">
        <v>910</v>
      </c>
      <c r="M503" s="184" t="s">
        <v>1303</v>
      </c>
      <c r="N503" s="184" t="s">
        <v>910</v>
      </c>
      <c r="O503" s="184" t="s">
        <v>910</v>
      </c>
      <c r="P503" s="184" t="s">
        <v>910</v>
      </c>
      <c r="Q503" s="184" t="s">
        <v>2735</v>
      </c>
      <c r="R503" s="184" t="s">
        <v>910</v>
      </c>
      <c r="S503" s="184" t="s">
        <v>910</v>
      </c>
      <c r="T503" s="184" t="s">
        <v>910</v>
      </c>
    </row>
    <row r="504" spans="1:20" x14ac:dyDescent="0.25">
      <c r="A504" s="184" t="s">
        <v>2745</v>
      </c>
      <c r="B504" s="184">
        <v>5000101159</v>
      </c>
      <c r="C504" s="184" t="s">
        <v>2746</v>
      </c>
      <c r="D504" s="184" t="s">
        <v>2747</v>
      </c>
      <c r="E504" s="184" t="s">
        <v>906</v>
      </c>
      <c r="F504" s="184" t="s">
        <v>1303</v>
      </c>
      <c r="G504" s="184" t="s">
        <v>1304</v>
      </c>
      <c r="H504" s="184" t="s">
        <v>2748</v>
      </c>
      <c r="I504" s="184" t="s">
        <v>882</v>
      </c>
      <c r="J504" s="184" t="s">
        <v>910</v>
      </c>
      <c r="K504" s="184" t="s">
        <v>2749</v>
      </c>
      <c r="L504" s="184" t="s">
        <v>910</v>
      </c>
      <c r="M504" s="184" t="s">
        <v>1303</v>
      </c>
      <c r="N504" s="184" t="s">
        <v>910</v>
      </c>
      <c r="O504" s="184" t="s">
        <v>910</v>
      </c>
      <c r="P504" s="184" t="s">
        <v>910</v>
      </c>
      <c r="Q504" s="184" t="s">
        <v>2747</v>
      </c>
      <c r="R504" s="184" t="s">
        <v>910</v>
      </c>
      <c r="S504" s="184" t="s">
        <v>910</v>
      </c>
      <c r="T504" s="184" t="s">
        <v>910</v>
      </c>
    </row>
    <row r="505" spans="1:20" x14ac:dyDescent="0.25">
      <c r="A505" s="184" t="s">
        <v>2750</v>
      </c>
      <c r="B505" s="184">
        <v>5000101159</v>
      </c>
      <c r="C505" s="184" t="s">
        <v>2746</v>
      </c>
      <c r="D505" s="184" t="s">
        <v>2747</v>
      </c>
      <c r="E505" s="184" t="s">
        <v>906</v>
      </c>
      <c r="F505" s="184" t="s">
        <v>1303</v>
      </c>
      <c r="G505" s="184" t="s">
        <v>1304</v>
      </c>
      <c r="H505" s="184" t="s">
        <v>2751</v>
      </c>
      <c r="I505" s="184" t="s">
        <v>933</v>
      </c>
      <c r="J505" s="184" t="s">
        <v>910</v>
      </c>
      <c r="K505" s="184" t="s">
        <v>2752</v>
      </c>
      <c r="L505" s="184" t="s">
        <v>910</v>
      </c>
      <c r="M505" s="184" t="s">
        <v>1303</v>
      </c>
      <c r="N505" s="184" t="s">
        <v>910</v>
      </c>
      <c r="O505" s="184" t="s">
        <v>910</v>
      </c>
      <c r="P505" s="184" t="s">
        <v>910</v>
      </c>
      <c r="Q505" s="184" t="s">
        <v>2747</v>
      </c>
      <c r="R505" s="184" t="s">
        <v>910</v>
      </c>
      <c r="S505" s="184" t="s">
        <v>910</v>
      </c>
      <c r="T505" s="184" t="s">
        <v>910</v>
      </c>
    </row>
    <row r="506" spans="1:20" x14ac:dyDescent="0.25">
      <c r="A506" s="184" t="s">
        <v>2753</v>
      </c>
      <c r="B506" s="184">
        <v>5000101160</v>
      </c>
      <c r="C506" s="184" t="s">
        <v>2754</v>
      </c>
      <c r="D506" s="184" t="s">
        <v>2755</v>
      </c>
      <c r="E506" s="184" t="s">
        <v>906</v>
      </c>
      <c r="F506" s="184" t="s">
        <v>915</v>
      </c>
      <c r="G506" s="184" t="s">
        <v>916</v>
      </c>
      <c r="H506" s="184" t="s">
        <v>2756</v>
      </c>
      <c r="I506" s="184" t="s">
        <v>882</v>
      </c>
      <c r="J506" s="184" t="s">
        <v>910</v>
      </c>
      <c r="K506" s="184" t="s">
        <v>2757</v>
      </c>
      <c r="L506" s="184" t="s">
        <v>910</v>
      </c>
      <c r="M506" s="184" t="s">
        <v>915</v>
      </c>
      <c r="N506" s="184" t="s">
        <v>910</v>
      </c>
      <c r="O506" s="184" t="s">
        <v>910</v>
      </c>
      <c r="P506" s="184" t="s">
        <v>910</v>
      </c>
      <c r="Q506" s="184" t="s">
        <v>2755</v>
      </c>
      <c r="R506" s="184" t="s">
        <v>910</v>
      </c>
      <c r="S506" s="184" t="s">
        <v>910</v>
      </c>
      <c r="T506" s="184" t="s">
        <v>910</v>
      </c>
    </row>
    <row r="507" spans="1:20" x14ac:dyDescent="0.25">
      <c r="A507" s="184" t="s">
        <v>2758</v>
      </c>
      <c r="B507" s="184">
        <v>5000101160</v>
      </c>
      <c r="C507" s="184" t="s">
        <v>2754</v>
      </c>
      <c r="D507" s="184" t="s">
        <v>2755</v>
      </c>
      <c r="E507" s="184" t="s">
        <v>906</v>
      </c>
      <c r="F507" s="184" t="s">
        <v>915</v>
      </c>
      <c r="G507" s="184" t="s">
        <v>916</v>
      </c>
      <c r="H507" s="184" t="s">
        <v>1096</v>
      </c>
      <c r="I507" s="184" t="s">
        <v>1036</v>
      </c>
      <c r="J507" s="184" t="s">
        <v>910</v>
      </c>
      <c r="K507" s="184" t="s">
        <v>1098</v>
      </c>
      <c r="L507" s="184" t="s">
        <v>910</v>
      </c>
      <c r="M507" s="184" t="s">
        <v>915</v>
      </c>
      <c r="N507" s="184" t="s">
        <v>910</v>
      </c>
      <c r="O507" s="184" t="s">
        <v>910</v>
      </c>
      <c r="P507" s="184" t="s">
        <v>910</v>
      </c>
      <c r="Q507" s="184" t="s">
        <v>2755</v>
      </c>
      <c r="R507" s="184" t="s">
        <v>910</v>
      </c>
      <c r="S507" s="184" t="s">
        <v>910</v>
      </c>
      <c r="T507" s="184" t="s">
        <v>910</v>
      </c>
    </row>
    <row r="508" spans="1:20" x14ac:dyDescent="0.25">
      <c r="A508" s="184" t="s">
        <v>2759</v>
      </c>
      <c r="B508" s="184">
        <v>5000101160</v>
      </c>
      <c r="C508" s="184" t="s">
        <v>2754</v>
      </c>
      <c r="D508" s="184" t="s">
        <v>2755</v>
      </c>
      <c r="E508" s="184" t="s">
        <v>906</v>
      </c>
      <c r="F508" s="184" t="s">
        <v>1303</v>
      </c>
      <c r="G508" s="184" t="s">
        <v>1304</v>
      </c>
      <c r="H508" s="184" t="s">
        <v>2760</v>
      </c>
      <c r="I508" s="184" t="s">
        <v>929</v>
      </c>
      <c r="J508" s="184" t="s">
        <v>910</v>
      </c>
      <c r="K508" s="184" t="s">
        <v>2761</v>
      </c>
      <c r="L508" s="184" t="s">
        <v>910</v>
      </c>
      <c r="M508" s="184" t="s">
        <v>1303</v>
      </c>
      <c r="N508" s="184" t="s">
        <v>910</v>
      </c>
      <c r="O508" s="184" t="s">
        <v>910</v>
      </c>
      <c r="P508" s="184" t="s">
        <v>910</v>
      </c>
      <c r="Q508" s="184" t="s">
        <v>2755</v>
      </c>
      <c r="R508" s="184" t="s">
        <v>910</v>
      </c>
      <c r="S508" s="184" t="s">
        <v>910</v>
      </c>
      <c r="T508" s="184" t="s">
        <v>910</v>
      </c>
    </row>
    <row r="509" spans="1:20" x14ac:dyDescent="0.25">
      <c r="A509" s="184" t="s">
        <v>2762</v>
      </c>
      <c r="B509" s="184">
        <v>5000101160</v>
      </c>
      <c r="C509" s="184" t="s">
        <v>2754</v>
      </c>
      <c r="D509" s="184" t="s">
        <v>2755</v>
      </c>
      <c r="E509" s="184" t="s">
        <v>906</v>
      </c>
      <c r="F509" s="184" t="s">
        <v>915</v>
      </c>
      <c r="G509" s="184" t="s">
        <v>916</v>
      </c>
      <c r="H509" s="184" t="s">
        <v>2763</v>
      </c>
      <c r="I509" s="184" t="s">
        <v>933</v>
      </c>
      <c r="J509" s="184" t="s">
        <v>910</v>
      </c>
      <c r="K509" s="184" t="s">
        <v>2764</v>
      </c>
      <c r="L509" s="184" t="s">
        <v>910</v>
      </c>
      <c r="M509" s="184" t="s">
        <v>915</v>
      </c>
      <c r="N509" s="184" t="s">
        <v>910</v>
      </c>
      <c r="O509" s="184" t="s">
        <v>910</v>
      </c>
      <c r="P509" s="184" t="s">
        <v>910</v>
      </c>
      <c r="Q509" s="184" t="s">
        <v>2755</v>
      </c>
      <c r="R509" s="184" t="s">
        <v>910</v>
      </c>
      <c r="S509" s="184" t="s">
        <v>910</v>
      </c>
      <c r="T509" s="184" t="s">
        <v>910</v>
      </c>
    </row>
    <row r="510" spans="1:20" x14ac:dyDescent="0.25">
      <c r="A510" s="184" t="s">
        <v>2765</v>
      </c>
      <c r="B510" s="184">
        <v>5000101161</v>
      </c>
      <c r="C510" s="184" t="s">
        <v>2766</v>
      </c>
      <c r="D510" s="184" t="s">
        <v>2767</v>
      </c>
      <c r="E510" s="184" t="s">
        <v>906</v>
      </c>
      <c r="F510" s="184" t="s">
        <v>915</v>
      </c>
      <c r="G510" s="184" t="s">
        <v>916</v>
      </c>
      <c r="H510" s="184" t="s">
        <v>2768</v>
      </c>
      <c r="I510" s="184" t="s">
        <v>882</v>
      </c>
      <c r="J510" s="184" t="s">
        <v>910</v>
      </c>
      <c r="K510" s="184" t="s">
        <v>2769</v>
      </c>
      <c r="L510" s="184" t="s">
        <v>910</v>
      </c>
      <c r="M510" s="184" t="s">
        <v>915</v>
      </c>
      <c r="N510" s="184" t="s">
        <v>910</v>
      </c>
      <c r="O510" s="184" t="s">
        <v>910</v>
      </c>
      <c r="P510" s="184" t="s">
        <v>910</v>
      </c>
      <c r="Q510" s="184" t="s">
        <v>2767</v>
      </c>
      <c r="R510" s="184" t="s">
        <v>910</v>
      </c>
      <c r="S510" s="184" t="s">
        <v>910</v>
      </c>
      <c r="T510" s="184" t="s">
        <v>910</v>
      </c>
    </row>
    <row r="511" spans="1:20" x14ac:dyDescent="0.25">
      <c r="A511" s="184" t="s">
        <v>2770</v>
      </c>
      <c r="B511" s="184">
        <v>5000101161</v>
      </c>
      <c r="C511" s="184" t="s">
        <v>2766</v>
      </c>
      <c r="D511" s="184" t="s">
        <v>2767</v>
      </c>
      <c r="E511" s="184" t="s">
        <v>906</v>
      </c>
      <c r="F511" s="184" t="s">
        <v>1025</v>
      </c>
      <c r="G511" s="184" t="s">
        <v>1026</v>
      </c>
      <c r="H511" s="184" t="s">
        <v>2771</v>
      </c>
      <c r="I511" s="184" t="s">
        <v>933</v>
      </c>
      <c r="J511" s="184" t="s">
        <v>910</v>
      </c>
      <c r="K511" s="184" t="s">
        <v>2772</v>
      </c>
      <c r="L511" s="184" t="s">
        <v>910</v>
      </c>
      <c r="M511" s="184" t="s">
        <v>1025</v>
      </c>
      <c r="N511" s="184" t="s">
        <v>910</v>
      </c>
      <c r="O511" s="184" t="s">
        <v>910</v>
      </c>
      <c r="P511" s="184" t="s">
        <v>910</v>
      </c>
      <c r="Q511" s="184" t="s">
        <v>2767</v>
      </c>
      <c r="R511" s="184" t="s">
        <v>910</v>
      </c>
      <c r="S511" s="184" t="s">
        <v>910</v>
      </c>
      <c r="T511" s="184" t="s">
        <v>910</v>
      </c>
    </row>
    <row r="512" spans="1:20" x14ac:dyDescent="0.25">
      <c r="A512" s="184" t="s">
        <v>2773</v>
      </c>
      <c r="B512" s="184">
        <v>5000101161</v>
      </c>
      <c r="C512" s="184" t="s">
        <v>2766</v>
      </c>
      <c r="D512" s="184" t="s">
        <v>2767</v>
      </c>
      <c r="E512" s="184" t="s">
        <v>906</v>
      </c>
      <c r="F512" s="184" t="s">
        <v>1220</v>
      </c>
      <c r="G512" s="184" t="s">
        <v>1221</v>
      </c>
      <c r="H512" s="184" t="s">
        <v>2774</v>
      </c>
      <c r="I512" s="184" t="s">
        <v>938</v>
      </c>
      <c r="J512" s="184" t="s">
        <v>910</v>
      </c>
      <c r="K512" s="184" t="s">
        <v>2775</v>
      </c>
      <c r="L512" s="184" t="s">
        <v>910</v>
      </c>
      <c r="M512" s="184" t="s">
        <v>1220</v>
      </c>
      <c r="N512" s="184" t="s">
        <v>910</v>
      </c>
      <c r="O512" s="184" t="s">
        <v>910</v>
      </c>
      <c r="P512" s="184" t="s">
        <v>910</v>
      </c>
      <c r="Q512" s="184" t="s">
        <v>2767</v>
      </c>
      <c r="R512" s="184" t="s">
        <v>910</v>
      </c>
      <c r="S512" s="184" t="s">
        <v>910</v>
      </c>
      <c r="T512" s="184" t="s">
        <v>910</v>
      </c>
    </row>
    <row r="513" spans="1:20" x14ac:dyDescent="0.25">
      <c r="A513" s="184" t="s">
        <v>2776</v>
      </c>
      <c r="B513" s="184">
        <v>5000101161</v>
      </c>
      <c r="C513" s="184" t="s">
        <v>2766</v>
      </c>
      <c r="D513" s="184" t="s">
        <v>2767</v>
      </c>
      <c r="E513" s="184" t="s">
        <v>906</v>
      </c>
      <c r="F513" s="184" t="s">
        <v>1372</v>
      </c>
      <c r="G513" s="184" t="s">
        <v>1373</v>
      </c>
      <c r="H513" s="184" t="s">
        <v>2777</v>
      </c>
      <c r="I513" s="184" t="s">
        <v>2276</v>
      </c>
      <c r="J513" s="184" t="s">
        <v>910</v>
      </c>
      <c r="K513" s="184" t="s">
        <v>2778</v>
      </c>
      <c r="L513" s="184" t="s">
        <v>910</v>
      </c>
      <c r="M513" s="184" t="s">
        <v>1372</v>
      </c>
      <c r="N513" s="184" t="s">
        <v>910</v>
      </c>
      <c r="O513" s="184" t="s">
        <v>910</v>
      </c>
      <c r="P513" s="184" t="s">
        <v>910</v>
      </c>
      <c r="Q513" s="184" t="s">
        <v>2767</v>
      </c>
      <c r="R513" s="184" t="s">
        <v>910</v>
      </c>
      <c r="S513" s="184" t="s">
        <v>910</v>
      </c>
      <c r="T513" s="184" t="s">
        <v>910</v>
      </c>
    </row>
    <row r="514" spans="1:20" x14ac:dyDescent="0.25">
      <c r="A514" s="184" t="s">
        <v>2779</v>
      </c>
      <c r="B514" s="184">
        <v>5000101162</v>
      </c>
      <c r="C514" s="184" t="s">
        <v>2780</v>
      </c>
      <c r="D514" s="184" t="s">
        <v>2781</v>
      </c>
      <c r="E514" s="184" t="s">
        <v>906</v>
      </c>
      <c r="F514" s="184" t="s">
        <v>2782</v>
      </c>
      <c r="G514" s="184" t="s">
        <v>996</v>
      </c>
      <c r="H514" s="184" t="s">
        <v>2783</v>
      </c>
      <c r="I514" s="184" t="s">
        <v>882</v>
      </c>
      <c r="J514" s="184" t="s">
        <v>910</v>
      </c>
      <c r="K514" s="184" t="s">
        <v>2784</v>
      </c>
      <c r="L514" s="184" t="s">
        <v>910</v>
      </c>
      <c r="M514" s="184" t="s">
        <v>2782</v>
      </c>
      <c r="N514" s="184" t="s">
        <v>910</v>
      </c>
      <c r="O514" s="184" t="s">
        <v>910</v>
      </c>
      <c r="P514" s="184" t="s">
        <v>910</v>
      </c>
      <c r="Q514" s="184" t="s">
        <v>2781</v>
      </c>
      <c r="R514" s="184" t="s">
        <v>910</v>
      </c>
      <c r="S514" s="184" t="s">
        <v>910</v>
      </c>
      <c r="T514" s="184" t="s">
        <v>910</v>
      </c>
    </row>
    <row r="515" spans="1:20" x14ac:dyDescent="0.25">
      <c r="A515" s="184" t="s">
        <v>2785</v>
      </c>
      <c r="B515" s="184">
        <v>5000101162</v>
      </c>
      <c r="C515" s="184" t="s">
        <v>2780</v>
      </c>
      <c r="D515" s="184" t="s">
        <v>2781</v>
      </c>
      <c r="E515" s="184" t="s">
        <v>906</v>
      </c>
      <c r="F515" s="184" t="s">
        <v>1361</v>
      </c>
      <c r="G515" s="184" t="s">
        <v>1362</v>
      </c>
      <c r="H515" s="184" t="s">
        <v>2786</v>
      </c>
      <c r="I515" s="184" t="s">
        <v>938</v>
      </c>
      <c r="J515" s="184" t="s">
        <v>910</v>
      </c>
      <c r="K515" s="184" t="s">
        <v>2787</v>
      </c>
      <c r="L515" s="184" t="s">
        <v>910</v>
      </c>
      <c r="M515" s="184" t="s">
        <v>1361</v>
      </c>
      <c r="N515" s="184" t="s">
        <v>910</v>
      </c>
      <c r="O515" s="184" t="s">
        <v>910</v>
      </c>
      <c r="P515" s="184" t="s">
        <v>910</v>
      </c>
      <c r="Q515" s="184" t="s">
        <v>2781</v>
      </c>
      <c r="R515" s="184" t="s">
        <v>910</v>
      </c>
      <c r="S515" s="184" t="s">
        <v>910</v>
      </c>
      <c r="T515" s="184" t="s">
        <v>910</v>
      </c>
    </row>
    <row r="516" spans="1:20" x14ac:dyDescent="0.25">
      <c r="A516" s="184" t="s">
        <v>2788</v>
      </c>
      <c r="B516" s="184">
        <v>5000101163</v>
      </c>
      <c r="C516" s="184" t="s">
        <v>2789</v>
      </c>
      <c r="D516" s="184" t="s">
        <v>2790</v>
      </c>
      <c r="E516" s="184" t="s">
        <v>906</v>
      </c>
      <c r="F516" s="184" t="s">
        <v>915</v>
      </c>
      <c r="G516" s="184" t="s">
        <v>916</v>
      </c>
      <c r="H516" s="184" t="s">
        <v>2791</v>
      </c>
      <c r="I516" s="184" t="s">
        <v>882</v>
      </c>
      <c r="J516" s="184" t="s">
        <v>910</v>
      </c>
      <c r="K516" s="184" t="s">
        <v>2792</v>
      </c>
      <c r="L516" s="184" t="s">
        <v>910</v>
      </c>
      <c r="M516" s="184" t="s">
        <v>915</v>
      </c>
      <c r="N516" s="184" t="s">
        <v>910</v>
      </c>
      <c r="O516" s="184" t="s">
        <v>910</v>
      </c>
      <c r="P516" s="184" t="s">
        <v>910</v>
      </c>
      <c r="Q516" s="184" t="s">
        <v>2790</v>
      </c>
      <c r="R516" s="184" t="s">
        <v>910</v>
      </c>
      <c r="S516" s="184" t="s">
        <v>910</v>
      </c>
      <c r="T516" s="184" t="s">
        <v>910</v>
      </c>
    </row>
    <row r="517" spans="1:20" x14ac:dyDescent="0.25">
      <c r="A517" s="184" t="s">
        <v>2793</v>
      </c>
      <c r="B517" s="184">
        <v>5000101163</v>
      </c>
      <c r="C517" s="184" t="s">
        <v>2789</v>
      </c>
      <c r="D517" s="184" t="s">
        <v>2790</v>
      </c>
      <c r="E517" s="184" t="s">
        <v>906</v>
      </c>
      <c r="F517" s="184" t="s">
        <v>1025</v>
      </c>
      <c r="G517" s="184" t="s">
        <v>1026</v>
      </c>
      <c r="H517" s="184" t="s">
        <v>2794</v>
      </c>
      <c r="I517" s="184" t="s">
        <v>933</v>
      </c>
      <c r="J517" s="184" t="s">
        <v>910</v>
      </c>
      <c r="K517" s="184" t="s">
        <v>2795</v>
      </c>
      <c r="L517" s="184" t="s">
        <v>910</v>
      </c>
      <c r="M517" s="184" t="s">
        <v>1025</v>
      </c>
      <c r="N517" s="184" t="s">
        <v>910</v>
      </c>
      <c r="O517" s="184" t="s">
        <v>910</v>
      </c>
      <c r="P517" s="184" t="s">
        <v>910</v>
      </c>
      <c r="Q517" s="184" t="s">
        <v>2790</v>
      </c>
      <c r="R517" s="184" t="s">
        <v>910</v>
      </c>
      <c r="S517" s="184" t="s">
        <v>910</v>
      </c>
      <c r="T517" s="184" t="s">
        <v>910</v>
      </c>
    </row>
    <row r="518" spans="1:20" x14ac:dyDescent="0.25">
      <c r="A518" s="184" t="s">
        <v>2796</v>
      </c>
      <c r="B518" s="184">
        <v>5000101163</v>
      </c>
      <c r="C518" s="184" t="s">
        <v>2789</v>
      </c>
      <c r="D518" s="184" t="s">
        <v>2790</v>
      </c>
      <c r="E518" s="184" t="s">
        <v>906</v>
      </c>
      <c r="F518" s="184" t="s">
        <v>1372</v>
      </c>
      <c r="G518" s="184" t="s">
        <v>1373</v>
      </c>
      <c r="H518" s="184" t="s">
        <v>2797</v>
      </c>
      <c r="I518" s="184" t="s">
        <v>929</v>
      </c>
      <c r="J518" s="184" t="s">
        <v>910</v>
      </c>
      <c r="K518" s="184" t="s">
        <v>2798</v>
      </c>
      <c r="L518" s="184" t="s">
        <v>910</v>
      </c>
      <c r="M518" s="184" t="s">
        <v>1372</v>
      </c>
      <c r="N518" s="184" t="s">
        <v>910</v>
      </c>
      <c r="O518" s="184" t="s">
        <v>910</v>
      </c>
      <c r="P518" s="184" t="s">
        <v>910</v>
      </c>
      <c r="Q518" s="184" t="s">
        <v>2790</v>
      </c>
      <c r="R518" s="184" t="s">
        <v>910</v>
      </c>
      <c r="S518" s="184" t="s">
        <v>910</v>
      </c>
      <c r="T518" s="184" t="s">
        <v>910</v>
      </c>
    </row>
    <row r="519" spans="1:20" x14ac:dyDescent="0.25">
      <c r="A519" s="184" t="s">
        <v>2799</v>
      </c>
      <c r="B519" s="184">
        <v>5000101163</v>
      </c>
      <c r="C519" s="184" t="s">
        <v>2789</v>
      </c>
      <c r="D519" s="184" t="s">
        <v>2790</v>
      </c>
      <c r="E519" s="184" t="s">
        <v>906</v>
      </c>
      <c r="F519" s="184" t="s">
        <v>2800</v>
      </c>
      <c r="G519" s="184" t="s">
        <v>2801</v>
      </c>
      <c r="H519" s="184" t="s">
        <v>2802</v>
      </c>
      <c r="I519" s="184" t="s">
        <v>2803</v>
      </c>
      <c r="J519" s="184" t="s">
        <v>910</v>
      </c>
      <c r="K519" s="184" t="s">
        <v>2804</v>
      </c>
      <c r="L519" s="184" t="s">
        <v>910</v>
      </c>
      <c r="M519" s="184" t="s">
        <v>2800</v>
      </c>
      <c r="N519" s="184" t="s">
        <v>910</v>
      </c>
      <c r="O519" s="184" t="s">
        <v>910</v>
      </c>
      <c r="P519" s="184" t="s">
        <v>910</v>
      </c>
      <c r="Q519" s="184" t="s">
        <v>2790</v>
      </c>
      <c r="R519" s="184" t="s">
        <v>910</v>
      </c>
      <c r="S519" s="184" t="s">
        <v>910</v>
      </c>
      <c r="T519" s="184" t="s">
        <v>910</v>
      </c>
    </row>
    <row r="520" spans="1:20" x14ac:dyDescent="0.25">
      <c r="A520" s="184" t="s">
        <v>2805</v>
      </c>
      <c r="B520" s="184">
        <v>5000101166</v>
      </c>
      <c r="C520" s="184" t="s">
        <v>2806</v>
      </c>
      <c r="D520" s="184" t="s">
        <v>2807</v>
      </c>
      <c r="E520" s="184" t="s">
        <v>906</v>
      </c>
      <c r="F520" s="184" t="s">
        <v>1220</v>
      </c>
      <c r="G520" s="184" t="s">
        <v>1221</v>
      </c>
      <c r="H520" s="184" t="s">
        <v>2808</v>
      </c>
      <c r="I520" s="184" t="s">
        <v>882</v>
      </c>
      <c r="J520" s="184" t="s">
        <v>910</v>
      </c>
      <c r="K520" s="184" t="s">
        <v>2809</v>
      </c>
      <c r="L520" s="184" t="s">
        <v>910</v>
      </c>
      <c r="M520" s="184" t="s">
        <v>1220</v>
      </c>
      <c r="N520" s="184" t="s">
        <v>910</v>
      </c>
      <c r="O520" s="184" t="s">
        <v>910</v>
      </c>
      <c r="P520" s="184" t="s">
        <v>910</v>
      </c>
      <c r="Q520" s="184" t="s">
        <v>2807</v>
      </c>
      <c r="R520" s="184" t="s">
        <v>910</v>
      </c>
      <c r="S520" s="184" t="s">
        <v>910</v>
      </c>
      <c r="T520" s="184" t="s">
        <v>910</v>
      </c>
    </row>
    <row r="521" spans="1:20" x14ac:dyDescent="0.25">
      <c r="A521" s="184" t="s">
        <v>2810</v>
      </c>
      <c r="B521" s="184">
        <v>5000101166</v>
      </c>
      <c r="C521" s="184" t="s">
        <v>2806</v>
      </c>
      <c r="D521" s="184" t="s">
        <v>2807</v>
      </c>
      <c r="E521" s="184" t="s">
        <v>906</v>
      </c>
      <c r="F521" s="184" t="s">
        <v>1214</v>
      </c>
      <c r="G521" s="184" t="s">
        <v>1215</v>
      </c>
      <c r="H521" s="184" t="s">
        <v>910</v>
      </c>
      <c r="I521" s="184" t="s">
        <v>933</v>
      </c>
      <c r="J521" s="184" t="s">
        <v>2811</v>
      </c>
      <c r="K521" s="185" t="s">
        <v>2811</v>
      </c>
      <c r="L521" s="184" t="s">
        <v>1214</v>
      </c>
      <c r="M521" s="184" t="s">
        <v>910</v>
      </c>
      <c r="N521" s="184" t="s">
        <v>910</v>
      </c>
      <c r="O521" s="184" t="s">
        <v>910</v>
      </c>
      <c r="P521" s="184" t="s">
        <v>910</v>
      </c>
      <c r="Q521" s="184" t="s">
        <v>2807</v>
      </c>
      <c r="R521" s="184" t="s">
        <v>910</v>
      </c>
      <c r="S521" s="184" t="s">
        <v>910</v>
      </c>
      <c r="T521" s="184" t="s">
        <v>910</v>
      </c>
    </row>
    <row r="522" spans="1:20" x14ac:dyDescent="0.25">
      <c r="A522" s="184" t="s">
        <v>2812</v>
      </c>
      <c r="B522" s="184">
        <v>5000101167</v>
      </c>
      <c r="C522" s="184" t="s">
        <v>2813</v>
      </c>
      <c r="D522" s="184" t="s">
        <v>2814</v>
      </c>
      <c r="E522" s="184" t="s">
        <v>906</v>
      </c>
      <c r="F522" s="184" t="s">
        <v>1214</v>
      </c>
      <c r="G522" s="184" t="s">
        <v>1215</v>
      </c>
      <c r="H522" s="184" t="s">
        <v>2815</v>
      </c>
      <c r="I522" s="184" t="s">
        <v>882</v>
      </c>
      <c r="J522" s="184" t="s">
        <v>910</v>
      </c>
      <c r="K522" s="184" t="s">
        <v>2816</v>
      </c>
      <c r="L522" s="184" t="s">
        <v>910</v>
      </c>
      <c r="M522" s="184" t="s">
        <v>1214</v>
      </c>
      <c r="N522" s="184" t="s">
        <v>910</v>
      </c>
      <c r="O522" s="184" t="s">
        <v>910</v>
      </c>
      <c r="P522" s="184" t="s">
        <v>910</v>
      </c>
      <c r="Q522" s="184" t="s">
        <v>2814</v>
      </c>
      <c r="R522" s="184" t="s">
        <v>910</v>
      </c>
      <c r="S522" s="184" t="s">
        <v>910</v>
      </c>
      <c r="T522" s="184" t="s">
        <v>910</v>
      </c>
    </row>
    <row r="523" spans="1:20" x14ac:dyDescent="0.25">
      <c r="A523" s="184" t="s">
        <v>2817</v>
      </c>
      <c r="B523" s="184">
        <v>5000101168</v>
      </c>
      <c r="C523" s="184" t="s">
        <v>2818</v>
      </c>
      <c r="D523" s="184" t="s">
        <v>2819</v>
      </c>
      <c r="E523" s="184" t="s">
        <v>906</v>
      </c>
      <c r="F523" s="184" t="s">
        <v>1069</v>
      </c>
      <c r="G523" s="184" t="s">
        <v>1070</v>
      </c>
      <c r="H523" s="184" t="s">
        <v>2820</v>
      </c>
      <c r="I523" s="184" t="s">
        <v>882</v>
      </c>
      <c r="J523" s="184" t="s">
        <v>910</v>
      </c>
      <c r="K523" s="184" t="s">
        <v>2821</v>
      </c>
      <c r="L523" s="184" t="s">
        <v>910</v>
      </c>
      <c r="M523" s="184" t="s">
        <v>1069</v>
      </c>
      <c r="N523" s="184" t="s">
        <v>910</v>
      </c>
      <c r="O523" s="184" t="s">
        <v>910</v>
      </c>
      <c r="P523" s="184" t="s">
        <v>910</v>
      </c>
      <c r="Q523" s="184" t="s">
        <v>2819</v>
      </c>
      <c r="R523" s="184" t="s">
        <v>910</v>
      </c>
      <c r="S523" s="184" t="s">
        <v>910</v>
      </c>
      <c r="T523" s="184" t="s">
        <v>910</v>
      </c>
    </row>
    <row r="524" spans="1:20" x14ac:dyDescent="0.25">
      <c r="A524" s="184" t="s">
        <v>2822</v>
      </c>
      <c r="B524" s="184">
        <v>5000101168</v>
      </c>
      <c r="C524" s="184" t="s">
        <v>2818</v>
      </c>
      <c r="D524" s="184" t="s">
        <v>2819</v>
      </c>
      <c r="E524" s="184" t="s">
        <v>906</v>
      </c>
      <c r="F524" s="184" t="s">
        <v>915</v>
      </c>
      <c r="G524" s="184" t="s">
        <v>916</v>
      </c>
      <c r="H524" s="184" t="s">
        <v>1096</v>
      </c>
      <c r="I524" s="184" t="s">
        <v>929</v>
      </c>
      <c r="J524" s="184" t="s">
        <v>910</v>
      </c>
      <c r="K524" s="184" t="s">
        <v>1098</v>
      </c>
      <c r="L524" s="184" t="s">
        <v>910</v>
      </c>
      <c r="M524" s="184" t="s">
        <v>915</v>
      </c>
      <c r="N524" s="184" t="s">
        <v>910</v>
      </c>
      <c r="O524" s="184" t="s">
        <v>910</v>
      </c>
      <c r="P524" s="184" t="s">
        <v>910</v>
      </c>
      <c r="Q524" s="184" t="s">
        <v>2819</v>
      </c>
      <c r="R524" s="184" t="s">
        <v>910</v>
      </c>
      <c r="S524" s="184" t="s">
        <v>910</v>
      </c>
      <c r="T524" s="184" t="s">
        <v>910</v>
      </c>
    </row>
    <row r="525" spans="1:20" x14ac:dyDescent="0.25">
      <c r="A525" s="184" t="s">
        <v>2823</v>
      </c>
      <c r="B525" s="184">
        <v>5000101168</v>
      </c>
      <c r="C525" s="184" t="s">
        <v>2818</v>
      </c>
      <c r="D525" s="184" t="s">
        <v>2819</v>
      </c>
      <c r="E525" s="184" t="s">
        <v>906</v>
      </c>
      <c r="F525" s="184" t="s">
        <v>1420</v>
      </c>
      <c r="G525" s="184" t="s">
        <v>1421</v>
      </c>
      <c r="H525" s="184" t="s">
        <v>2824</v>
      </c>
      <c r="I525" s="184" t="s">
        <v>1040</v>
      </c>
      <c r="J525" s="184" t="s">
        <v>910</v>
      </c>
      <c r="K525" s="184" t="s">
        <v>2825</v>
      </c>
      <c r="L525" s="184" t="s">
        <v>910</v>
      </c>
      <c r="M525" s="184" t="s">
        <v>1420</v>
      </c>
      <c r="N525" s="184" t="s">
        <v>910</v>
      </c>
      <c r="O525" s="184" t="s">
        <v>910</v>
      </c>
      <c r="P525" s="184" t="s">
        <v>910</v>
      </c>
      <c r="Q525" s="184" t="s">
        <v>2819</v>
      </c>
      <c r="R525" s="184" t="s">
        <v>910</v>
      </c>
      <c r="S525" s="184" t="s">
        <v>910</v>
      </c>
      <c r="T525" s="184" t="s">
        <v>910</v>
      </c>
    </row>
    <row r="526" spans="1:20" x14ac:dyDescent="0.25">
      <c r="A526" s="184" t="s">
        <v>2826</v>
      </c>
      <c r="B526" s="184">
        <v>5000101168</v>
      </c>
      <c r="C526" s="184" t="s">
        <v>2818</v>
      </c>
      <c r="D526" s="184" t="s">
        <v>2819</v>
      </c>
      <c r="E526" s="184" t="s">
        <v>906</v>
      </c>
      <c r="F526" s="184" t="s">
        <v>1069</v>
      </c>
      <c r="G526" s="184" t="s">
        <v>1070</v>
      </c>
      <c r="H526" s="184" t="s">
        <v>2827</v>
      </c>
      <c r="I526" s="184" t="s">
        <v>933</v>
      </c>
      <c r="J526" s="184" t="s">
        <v>910</v>
      </c>
      <c r="K526" s="184" t="s">
        <v>2828</v>
      </c>
      <c r="L526" s="184" t="s">
        <v>910</v>
      </c>
      <c r="M526" s="184" t="s">
        <v>1069</v>
      </c>
      <c r="N526" s="184" t="s">
        <v>910</v>
      </c>
      <c r="O526" s="184" t="s">
        <v>910</v>
      </c>
      <c r="P526" s="184" t="s">
        <v>910</v>
      </c>
      <c r="Q526" s="184" t="s">
        <v>2819</v>
      </c>
      <c r="R526" s="184" t="s">
        <v>910</v>
      </c>
      <c r="S526" s="184" t="s">
        <v>910</v>
      </c>
      <c r="T526" s="184" t="s">
        <v>910</v>
      </c>
    </row>
    <row r="527" spans="1:20" x14ac:dyDescent="0.25">
      <c r="A527" s="184" t="s">
        <v>2829</v>
      </c>
      <c r="B527" s="184">
        <v>5000101168</v>
      </c>
      <c r="C527" s="184" t="s">
        <v>2818</v>
      </c>
      <c r="D527" s="184" t="s">
        <v>2819</v>
      </c>
      <c r="E527" s="184" t="s">
        <v>906</v>
      </c>
      <c r="F527" s="184" t="s">
        <v>1069</v>
      </c>
      <c r="G527" s="184" t="s">
        <v>1070</v>
      </c>
      <c r="H527" s="184" t="s">
        <v>1435</v>
      </c>
      <c r="I527" s="184" t="s">
        <v>1036</v>
      </c>
      <c r="J527" s="184" t="s">
        <v>910</v>
      </c>
      <c r="K527" s="184" t="s">
        <v>1436</v>
      </c>
      <c r="L527" s="184" t="s">
        <v>910</v>
      </c>
      <c r="M527" s="184" t="s">
        <v>1069</v>
      </c>
      <c r="N527" s="184" t="s">
        <v>910</v>
      </c>
      <c r="O527" s="184" t="s">
        <v>910</v>
      </c>
      <c r="P527" s="184" t="s">
        <v>910</v>
      </c>
      <c r="Q527" s="184" t="s">
        <v>2819</v>
      </c>
      <c r="R527" s="184" t="s">
        <v>910</v>
      </c>
      <c r="S527" s="184" t="s">
        <v>910</v>
      </c>
      <c r="T527" s="184" t="s">
        <v>910</v>
      </c>
    </row>
    <row r="528" spans="1:20" x14ac:dyDescent="0.25">
      <c r="A528" s="184" t="s">
        <v>2830</v>
      </c>
      <c r="B528" s="184">
        <v>5000101170</v>
      </c>
      <c r="C528" s="184" t="s">
        <v>2831</v>
      </c>
      <c r="D528" s="184" t="s">
        <v>2832</v>
      </c>
      <c r="E528" s="184" t="s">
        <v>906</v>
      </c>
      <c r="F528" s="184" t="s">
        <v>915</v>
      </c>
      <c r="G528" s="184" t="s">
        <v>916</v>
      </c>
      <c r="H528" s="184" t="s">
        <v>2833</v>
      </c>
      <c r="I528" s="184" t="s">
        <v>882</v>
      </c>
      <c r="J528" s="184" t="s">
        <v>910</v>
      </c>
      <c r="K528" s="184" t="s">
        <v>2834</v>
      </c>
      <c r="L528" s="184" t="s">
        <v>910</v>
      </c>
      <c r="M528" s="184" t="s">
        <v>915</v>
      </c>
      <c r="N528" s="184" t="s">
        <v>910</v>
      </c>
      <c r="O528" s="184" t="s">
        <v>910</v>
      </c>
      <c r="P528" s="184" t="s">
        <v>910</v>
      </c>
      <c r="Q528" s="184" t="s">
        <v>2832</v>
      </c>
      <c r="R528" s="184" t="s">
        <v>910</v>
      </c>
      <c r="S528" s="184" t="s">
        <v>910</v>
      </c>
      <c r="T528" s="184" t="s">
        <v>910</v>
      </c>
    </row>
    <row r="529" spans="1:20" x14ac:dyDescent="0.25">
      <c r="A529" s="184" t="s">
        <v>2835</v>
      </c>
      <c r="B529" s="184">
        <v>5000101170</v>
      </c>
      <c r="C529" s="184" t="s">
        <v>2831</v>
      </c>
      <c r="D529" s="184" t="s">
        <v>2832</v>
      </c>
      <c r="E529" s="184" t="s">
        <v>906</v>
      </c>
      <c r="F529" s="184" t="s">
        <v>1069</v>
      </c>
      <c r="G529" s="184" t="s">
        <v>1070</v>
      </c>
      <c r="H529" s="184" t="s">
        <v>2836</v>
      </c>
      <c r="I529" s="184" t="s">
        <v>929</v>
      </c>
      <c r="J529" s="184" t="s">
        <v>910</v>
      </c>
      <c r="K529" s="184" t="s">
        <v>2837</v>
      </c>
      <c r="L529" s="184" t="s">
        <v>910</v>
      </c>
      <c r="M529" s="184" t="s">
        <v>1069</v>
      </c>
      <c r="N529" s="184" t="s">
        <v>910</v>
      </c>
      <c r="O529" s="184" t="s">
        <v>910</v>
      </c>
      <c r="P529" s="184" t="s">
        <v>910</v>
      </c>
      <c r="Q529" s="184" t="s">
        <v>2832</v>
      </c>
      <c r="R529" s="184" t="s">
        <v>910</v>
      </c>
      <c r="S529" s="184" t="s">
        <v>910</v>
      </c>
      <c r="T529" s="184" t="s">
        <v>910</v>
      </c>
    </row>
    <row r="530" spans="1:20" x14ac:dyDescent="0.25">
      <c r="A530" s="184" t="s">
        <v>2838</v>
      </c>
      <c r="B530" s="184">
        <v>5000101170</v>
      </c>
      <c r="C530" s="184" t="s">
        <v>2831</v>
      </c>
      <c r="D530" s="184" t="s">
        <v>2832</v>
      </c>
      <c r="E530" s="184" t="s">
        <v>906</v>
      </c>
      <c r="F530" s="184" t="s">
        <v>915</v>
      </c>
      <c r="G530" s="184" t="s">
        <v>916</v>
      </c>
      <c r="H530" s="184" t="s">
        <v>2839</v>
      </c>
      <c r="I530" s="184" t="s">
        <v>933</v>
      </c>
      <c r="J530" s="184" t="s">
        <v>910</v>
      </c>
      <c r="K530" s="184" t="s">
        <v>2840</v>
      </c>
      <c r="L530" s="184" t="s">
        <v>910</v>
      </c>
      <c r="M530" s="184" t="s">
        <v>915</v>
      </c>
      <c r="N530" s="184" t="s">
        <v>910</v>
      </c>
      <c r="O530" s="184" t="s">
        <v>910</v>
      </c>
      <c r="P530" s="184" t="s">
        <v>910</v>
      </c>
      <c r="Q530" s="184" t="s">
        <v>2832</v>
      </c>
      <c r="R530" s="184" t="s">
        <v>910</v>
      </c>
      <c r="S530" s="184" t="s">
        <v>910</v>
      </c>
      <c r="T530" s="184" t="s">
        <v>910</v>
      </c>
    </row>
    <row r="531" spans="1:20" x14ac:dyDescent="0.25">
      <c r="A531" s="184" t="s">
        <v>2841</v>
      </c>
      <c r="B531" s="184">
        <v>5000101170</v>
      </c>
      <c r="C531" s="184" t="s">
        <v>2831</v>
      </c>
      <c r="D531" s="184" t="s">
        <v>2832</v>
      </c>
      <c r="E531" s="184" t="s">
        <v>906</v>
      </c>
      <c r="F531" s="184" t="s">
        <v>1069</v>
      </c>
      <c r="G531" s="184" t="s">
        <v>1070</v>
      </c>
      <c r="H531" s="184" t="s">
        <v>910</v>
      </c>
      <c r="I531" s="184" t="s">
        <v>1036</v>
      </c>
      <c r="J531" s="184" t="s">
        <v>1436</v>
      </c>
      <c r="K531" s="185" t="s">
        <v>1436</v>
      </c>
      <c r="L531" s="184" t="s">
        <v>1069</v>
      </c>
      <c r="M531" s="184" t="s">
        <v>910</v>
      </c>
      <c r="N531" s="184" t="s">
        <v>910</v>
      </c>
      <c r="O531" s="184" t="s">
        <v>910</v>
      </c>
      <c r="P531" s="184" t="s">
        <v>910</v>
      </c>
      <c r="Q531" s="184" t="s">
        <v>2832</v>
      </c>
      <c r="R531" s="184" t="s">
        <v>910</v>
      </c>
      <c r="S531" s="184" t="s">
        <v>910</v>
      </c>
      <c r="T531" s="184" t="s">
        <v>910</v>
      </c>
    </row>
    <row r="532" spans="1:20" x14ac:dyDescent="0.25">
      <c r="A532" s="184" t="s">
        <v>2842</v>
      </c>
      <c r="B532" s="184">
        <v>5000101171</v>
      </c>
      <c r="C532" s="184" t="s">
        <v>2843</v>
      </c>
      <c r="D532" s="184" t="s">
        <v>2844</v>
      </c>
      <c r="E532" s="184" t="s">
        <v>906</v>
      </c>
      <c r="F532" s="184" t="s">
        <v>1069</v>
      </c>
      <c r="G532" s="184" t="s">
        <v>1070</v>
      </c>
      <c r="H532" s="184" t="s">
        <v>2845</v>
      </c>
      <c r="I532" s="184" t="s">
        <v>882</v>
      </c>
      <c r="J532" s="184" t="s">
        <v>910</v>
      </c>
      <c r="K532" s="184" t="s">
        <v>2846</v>
      </c>
      <c r="L532" s="184" t="s">
        <v>910</v>
      </c>
      <c r="M532" s="184" t="s">
        <v>1069</v>
      </c>
      <c r="N532" s="184" t="s">
        <v>910</v>
      </c>
      <c r="O532" s="184" t="s">
        <v>910</v>
      </c>
      <c r="P532" s="184" t="s">
        <v>910</v>
      </c>
      <c r="Q532" s="184" t="s">
        <v>2844</v>
      </c>
      <c r="R532" s="184" t="s">
        <v>910</v>
      </c>
      <c r="S532" s="184" t="s">
        <v>910</v>
      </c>
      <c r="T532" s="184" t="s">
        <v>910</v>
      </c>
    </row>
    <row r="533" spans="1:20" x14ac:dyDescent="0.25">
      <c r="A533" s="184" t="s">
        <v>2847</v>
      </c>
      <c r="B533" s="184">
        <v>5000101172</v>
      </c>
      <c r="C533" s="184" t="s">
        <v>2848</v>
      </c>
      <c r="D533" s="184" t="s">
        <v>2849</v>
      </c>
      <c r="E533" s="184" t="s">
        <v>906</v>
      </c>
      <c r="F533" s="184" t="s">
        <v>1069</v>
      </c>
      <c r="G533" s="184" t="s">
        <v>1070</v>
      </c>
      <c r="H533" s="184" t="s">
        <v>2850</v>
      </c>
      <c r="I533" s="184" t="s">
        <v>882</v>
      </c>
      <c r="J533" s="184" t="s">
        <v>910</v>
      </c>
      <c r="K533" s="184" t="s">
        <v>2851</v>
      </c>
      <c r="L533" s="184" t="s">
        <v>910</v>
      </c>
      <c r="M533" s="184" t="s">
        <v>1069</v>
      </c>
      <c r="N533" s="184" t="s">
        <v>910</v>
      </c>
      <c r="O533" s="184" t="s">
        <v>910</v>
      </c>
      <c r="P533" s="184" t="s">
        <v>910</v>
      </c>
      <c r="Q533" s="184" t="s">
        <v>2849</v>
      </c>
      <c r="R533" s="184" t="s">
        <v>910</v>
      </c>
      <c r="S533" s="184" t="s">
        <v>910</v>
      </c>
      <c r="T533" s="184" t="s">
        <v>910</v>
      </c>
    </row>
    <row r="534" spans="1:20" x14ac:dyDescent="0.25">
      <c r="A534" s="184" t="s">
        <v>2852</v>
      </c>
      <c r="B534" s="184">
        <v>5000101172</v>
      </c>
      <c r="C534" s="184" t="s">
        <v>2848</v>
      </c>
      <c r="D534" s="184" t="s">
        <v>2849</v>
      </c>
      <c r="E534" s="184" t="s">
        <v>906</v>
      </c>
      <c r="F534" s="184" t="s">
        <v>2853</v>
      </c>
      <c r="G534" s="184" t="s">
        <v>2854</v>
      </c>
      <c r="H534" s="184" t="s">
        <v>2855</v>
      </c>
      <c r="I534" s="184" t="s">
        <v>929</v>
      </c>
      <c r="J534" s="184" t="s">
        <v>910</v>
      </c>
      <c r="K534" s="184" t="s">
        <v>2856</v>
      </c>
      <c r="L534" s="184" t="s">
        <v>910</v>
      </c>
      <c r="M534" s="184" t="s">
        <v>2853</v>
      </c>
      <c r="N534" s="184" t="s">
        <v>910</v>
      </c>
      <c r="O534" s="184" t="s">
        <v>910</v>
      </c>
      <c r="P534" s="184" t="s">
        <v>910</v>
      </c>
      <c r="Q534" s="184" t="s">
        <v>2849</v>
      </c>
      <c r="R534" s="184" t="s">
        <v>910</v>
      </c>
      <c r="S534" s="184" t="s">
        <v>910</v>
      </c>
      <c r="T534" s="184" t="s">
        <v>910</v>
      </c>
    </row>
    <row r="535" spans="1:20" x14ac:dyDescent="0.25">
      <c r="A535" s="184" t="s">
        <v>2857</v>
      </c>
      <c r="B535" s="184">
        <v>5000101172</v>
      </c>
      <c r="C535" s="184" t="s">
        <v>2848</v>
      </c>
      <c r="D535" s="184" t="s">
        <v>2849</v>
      </c>
      <c r="E535" s="184" t="s">
        <v>906</v>
      </c>
      <c r="F535" s="184" t="s">
        <v>2853</v>
      </c>
      <c r="G535" s="184" t="s">
        <v>2854</v>
      </c>
      <c r="H535" s="184" t="s">
        <v>2858</v>
      </c>
      <c r="I535" s="184" t="s">
        <v>933</v>
      </c>
      <c r="J535" s="184" t="s">
        <v>910</v>
      </c>
      <c r="K535" s="184" t="s">
        <v>2859</v>
      </c>
      <c r="L535" s="184" t="s">
        <v>910</v>
      </c>
      <c r="M535" s="184" t="s">
        <v>2853</v>
      </c>
      <c r="N535" s="184" t="s">
        <v>910</v>
      </c>
      <c r="O535" s="184" t="s">
        <v>910</v>
      </c>
      <c r="P535" s="184" t="s">
        <v>910</v>
      </c>
      <c r="Q535" s="184" t="s">
        <v>2849</v>
      </c>
      <c r="R535" s="184" t="s">
        <v>910</v>
      </c>
      <c r="S535" s="184" t="s">
        <v>910</v>
      </c>
      <c r="T535" s="184" t="s">
        <v>910</v>
      </c>
    </row>
    <row r="536" spans="1:20" x14ac:dyDescent="0.25">
      <c r="A536" s="184" t="s">
        <v>2860</v>
      </c>
      <c r="B536" s="184">
        <v>5000101172</v>
      </c>
      <c r="C536" s="184" t="s">
        <v>2848</v>
      </c>
      <c r="D536" s="184" t="s">
        <v>2849</v>
      </c>
      <c r="E536" s="184" t="s">
        <v>906</v>
      </c>
      <c r="F536" s="184" t="s">
        <v>2853</v>
      </c>
      <c r="G536" s="184" t="s">
        <v>2854</v>
      </c>
      <c r="H536" s="184" t="s">
        <v>2861</v>
      </c>
      <c r="I536" s="184" t="s">
        <v>1036</v>
      </c>
      <c r="J536" s="184" t="s">
        <v>910</v>
      </c>
      <c r="K536" s="184" t="s">
        <v>2862</v>
      </c>
      <c r="L536" s="184" t="s">
        <v>910</v>
      </c>
      <c r="M536" s="184" t="s">
        <v>2853</v>
      </c>
      <c r="N536" s="184" t="s">
        <v>910</v>
      </c>
      <c r="O536" s="184" t="s">
        <v>910</v>
      </c>
      <c r="P536" s="184" t="s">
        <v>910</v>
      </c>
      <c r="Q536" s="184" t="s">
        <v>2849</v>
      </c>
      <c r="R536" s="184" t="s">
        <v>910</v>
      </c>
      <c r="S536" s="184" t="s">
        <v>910</v>
      </c>
      <c r="T536" s="184" t="s">
        <v>910</v>
      </c>
    </row>
    <row r="537" spans="1:20" x14ac:dyDescent="0.25">
      <c r="A537" s="184" t="s">
        <v>2863</v>
      </c>
      <c r="B537" s="184">
        <v>5000101172</v>
      </c>
      <c r="C537" s="184" t="s">
        <v>2848</v>
      </c>
      <c r="D537" s="184" t="s">
        <v>2849</v>
      </c>
      <c r="E537" s="184" t="s">
        <v>906</v>
      </c>
      <c r="F537" s="184" t="s">
        <v>1069</v>
      </c>
      <c r="G537" s="184" t="s">
        <v>1070</v>
      </c>
      <c r="H537" s="184" t="s">
        <v>910</v>
      </c>
      <c r="I537" s="184" t="s">
        <v>1040</v>
      </c>
      <c r="J537" s="184" t="s">
        <v>1436</v>
      </c>
      <c r="K537" s="185" t="s">
        <v>1436</v>
      </c>
      <c r="L537" s="184" t="s">
        <v>1069</v>
      </c>
      <c r="M537" s="184" t="s">
        <v>910</v>
      </c>
      <c r="N537" s="184" t="s">
        <v>910</v>
      </c>
      <c r="O537" s="184" t="s">
        <v>910</v>
      </c>
      <c r="P537" s="184" t="s">
        <v>910</v>
      </c>
      <c r="Q537" s="184" t="s">
        <v>2849</v>
      </c>
      <c r="R537" s="184" t="s">
        <v>910</v>
      </c>
      <c r="S537" s="184" t="s">
        <v>910</v>
      </c>
      <c r="T537" s="184" t="s">
        <v>910</v>
      </c>
    </row>
    <row r="538" spans="1:20" x14ac:dyDescent="0.25">
      <c r="A538" s="184" t="s">
        <v>2864</v>
      </c>
      <c r="B538" s="184">
        <v>5000101174</v>
      </c>
      <c r="C538" s="184" t="s">
        <v>2865</v>
      </c>
      <c r="D538" s="184" t="s">
        <v>2866</v>
      </c>
      <c r="E538" s="184" t="s">
        <v>906</v>
      </c>
      <c r="F538" s="184" t="s">
        <v>1487</v>
      </c>
      <c r="G538" s="184" t="s">
        <v>1488</v>
      </c>
      <c r="H538" s="184" t="s">
        <v>2867</v>
      </c>
      <c r="I538" s="184" t="s">
        <v>882</v>
      </c>
      <c r="J538" s="184" t="s">
        <v>910</v>
      </c>
      <c r="K538" s="184" t="s">
        <v>2868</v>
      </c>
      <c r="L538" s="184" t="s">
        <v>910</v>
      </c>
      <c r="M538" s="184" t="s">
        <v>1487</v>
      </c>
      <c r="N538" s="184" t="s">
        <v>910</v>
      </c>
      <c r="O538" s="184" t="s">
        <v>910</v>
      </c>
      <c r="P538" s="184" t="s">
        <v>910</v>
      </c>
      <c r="Q538" s="184" t="s">
        <v>2866</v>
      </c>
      <c r="R538" s="184" t="s">
        <v>910</v>
      </c>
      <c r="S538" s="184" t="s">
        <v>910</v>
      </c>
      <c r="T538" s="184" t="s">
        <v>910</v>
      </c>
    </row>
    <row r="539" spans="1:20" x14ac:dyDescent="0.25">
      <c r="A539" s="184" t="s">
        <v>2869</v>
      </c>
      <c r="B539" s="184">
        <v>5000101175</v>
      </c>
      <c r="C539" s="184" t="s">
        <v>2870</v>
      </c>
      <c r="D539" s="184" t="s">
        <v>2871</v>
      </c>
      <c r="E539" s="184" t="s">
        <v>906</v>
      </c>
      <c r="F539" s="184" t="s">
        <v>1487</v>
      </c>
      <c r="G539" s="184" t="s">
        <v>1488</v>
      </c>
      <c r="H539" s="184" t="s">
        <v>2872</v>
      </c>
      <c r="I539" s="184" t="s">
        <v>882</v>
      </c>
      <c r="J539" s="184" t="s">
        <v>910</v>
      </c>
      <c r="K539" s="184" t="s">
        <v>2873</v>
      </c>
      <c r="L539" s="184" t="s">
        <v>910</v>
      </c>
      <c r="M539" s="184" t="s">
        <v>1487</v>
      </c>
      <c r="N539" s="184" t="s">
        <v>910</v>
      </c>
      <c r="O539" s="184" t="s">
        <v>910</v>
      </c>
      <c r="P539" s="184" t="s">
        <v>910</v>
      </c>
      <c r="Q539" s="184" t="s">
        <v>2871</v>
      </c>
      <c r="R539" s="184" t="s">
        <v>910</v>
      </c>
      <c r="S539" s="184" t="s">
        <v>910</v>
      </c>
      <c r="T539" s="184" t="s">
        <v>910</v>
      </c>
    </row>
    <row r="540" spans="1:20" x14ac:dyDescent="0.25">
      <c r="A540" s="184" t="s">
        <v>2874</v>
      </c>
      <c r="B540" s="184">
        <v>5000101176</v>
      </c>
      <c r="C540" s="184" t="s">
        <v>2875</v>
      </c>
      <c r="D540" s="184" t="s">
        <v>2876</v>
      </c>
      <c r="E540" s="184" t="s">
        <v>906</v>
      </c>
      <c r="F540" s="184" t="s">
        <v>1487</v>
      </c>
      <c r="G540" s="184" t="s">
        <v>1488</v>
      </c>
      <c r="H540" s="184" t="s">
        <v>2877</v>
      </c>
      <c r="I540" s="184" t="s">
        <v>882</v>
      </c>
      <c r="J540" s="184" t="s">
        <v>910</v>
      </c>
      <c r="K540" s="184" t="s">
        <v>2878</v>
      </c>
      <c r="L540" s="184" t="s">
        <v>910</v>
      </c>
      <c r="M540" s="184" t="s">
        <v>1487</v>
      </c>
      <c r="N540" s="184" t="s">
        <v>910</v>
      </c>
      <c r="O540" s="184" t="s">
        <v>910</v>
      </c>
      <c r="P540" s="184" t="s">
        <v>910</v>
      </c>
      <c r="Q540" s="184" t="s">
        <v>2876</v>
      </c>
      <c r="R540" s="184" t="s">
        <v>910</v>
      </c>
      <c r="S540" s="184" t="s">
        <v>910</v>
      </c>
      <c r="T540" s="184" t="s">
        <v>910</v>
      </c>
    </row>
    <row r="541" spans="1:20" x14ac:dyDescent="0.25">
      <c r="A541" s="184" t="s">
        <v>2879</v>
      </c>
      <c r="B541" s="184">
        <v>5000101177</v>
      </c>
      <c r="C541" s="184" t="s">
        <v>2880</v>
      </c>
      <c r="D541" s="184" t="s">
        <v>2881</v>
      </c>
      <c r="E541" s="184" t="s">
        <v>906</v>
      </c>
      <c r="F541" s="184" t="s">
        <v>1497</v>
      </c>
      <c r="G541" s="184" t="s">
        <v>1498</v>
      </c>
      <c r="H541" s="184" t="s">
        <v>2882</v>
      </c>
      <c r="I541" s="184" t="s">
        <v>882</v>
      </c>
      <c r="J541" s="184" t="s">
        <v>910</v>
      </c>
      <c r="K541" s="184" t="s">
        <v>2883</v>
      </c>
      <c r="L541" s="184" t="s">
        <v>910</v>
      </c>
      <c r="M541" s="184" t="s">
        <v>1497</v>
      </c>
      <c r="N541" s="184" t="s">
        <v>910</v>
      </c>
      <c r="O541" s="184" t="s">
        <v>910</v>
      </c>
      <c r="P541" s="184" t="s">
        <v>910</v>
      </c>
      <c r="Q541" s="184" t="s">
        <v>2881</v>
      </c>
      <c r="R541" s="184" t="s">
        <v>910</v>
      </c>
      <c r="S541" s="184" t="s">
        <v>910</v>
      </c>
      <c r="T541" s="184" t="s">
        <v>910</v>
      </c>
    </row>
    <row r="542" spans="1:20" x14ac:dyDescent="0.25">
      <c r="A542" s="184" t="s">
        <v>2884</v>
      </c>
      <c r="B542" s="184">
        <v>5000101177</v>
      </c>
      <c r="C542" s="184" t="s">
        <v>2880</v>
      </c>
      <c r="D542" s="184" t="s">
        <v>2881</v>
      </c>
      <c r="E542" s="184" t="s">
        <v>906</v>
      </c>
      <c r="F542" s="184" t="s">
        <v>1487</v>
      </c>
      <c r="G542" s="184" t="s">
        <v>1488</v>
      </c>
      <c r="H542" s="184" t="s">
        <v>2885</v>
      </c>
      <c r="I542" s="184" t="s">
        <v>933</v>
      </c>
      <c r="J542" s="184" t="s">
        <v>910</v>
      </c>
      <c r="K542" s="184" t="s">
        <v>2886</v>
      </c>
      <c r="L542" s="184" t="s">
        <v>910</v>
      </c>
      <c r="M542" s="184" t="s">
        <v>1487</v>
      </c>
      <c r="N542" s="184" t="s">
        <v>910</v>
      </c>
      <c r="O542" s="184" t="s">
        <v>910</v>
      </c>
      <c r="P542" s="184" t="s">
        <v>910</v>
      </c>
      <c r="Q542" s="184" t="s">
        <v>2881</v>
      </c>
      <c r="R542" s="184" t="s">
        <v>910</v>
      </c>
      <c r="S542" s="184" t="s">
        <v>910</v>
      </c>
      <c r="T542" s="184" t="s">
        <v>910</v>
      </c>
    </row>
    <row r="543" spans="1:20" x14ac:dyDescent="0.25">
      <c r="A543" s="184" t="s">
        <v>2887</v>
      </c>
      <c r="B543" s="184">
        <v>5000101179</v>
      </c>
      <c r="C543" s="184" t="s">
        <v>2888</v>
      </c>
      <c r="D543" s="184" t="s">
        <v>2889</v>
      </c>
      <c r="E543" s="184" t="s">
        <v>906</v>
      </c>
      <c r="F543" s="184" t="s">
        <v>915</v>
      </c>
      <c r="G543" s="184" t="s">
        <v>916</v>
      </c>
      <c r="H543" s="184" t="s">
        <v>2890</v>
      </c>
      <c r="I543" s="184" t="s">
        <v>882</v>
      </c>
      <c r="J543" s="184" t="s">
        <v>910</v>
      </c>
      <c r="K543" s="184" t="s">
        <v>2891</v>
      </c>
      <c r="L543" s="184" t="s">
        <v>910</v>
      </c>
      <c r="M543" s="184" t="s">
        <v>915</v>
      </c>
      <c r="N543" s="184" t="s">
        <v>910</v>
      </c>
      <c r="O543" s="184" t="s">
        <v>910</v>
      </c>
      <c r="P543" s="184" t="s">
        <v>910</v>
      </c>
      <c r="Q543" s="184" t="s">
        <v>2889</v>
      </c>
      <c r="R543" s="184" t="s">
        <v>910</v>
      </c>
      <c r="S543" s="184" t="s">
        <v>910</v>
      </c>
      <c r="T543" s="184" t="s">
        <v>910</v>
      </c>
    </row>
    <row r="544" spans="1:20" x14ac:dyDescent="0.25">
      <c r="A544" s="184" t="s">
        <v>2892</v>
      </c>
      <c r="B544" s="184">
        <v>5000101179</v>
      </c>
      <c r="C544" s="184" t="s">
        <v>2888</v>
      </c>
      <c r="D544" s="184" t="s">
        <v>2889</v>
      </c>
      <c r="E544" s="184" t="s">
        <v>906</v>
      </c>
      <c r="F544" s="184" t="s">
        <v>1497</v>
      </c>
      <c r="G544" s="184" t="s">
        <v>1498</v>
      </c>
      <c r="H544" s="184" t="s">
        <v>2893</v>
      </c>
      <c r="I544" s="184" t="s">
        <v>929</v>
      </c>
      <c r="J544" s="184" t="s">
        <v>910</v>
      </c>
      <c r="K544" s="184" t="s">
        <v>2894</v>
      </c>
      <c r="L544" s="184" t="s">
        <v>910</v>
      </c>
      <c r="M544" s="184" t="s">
        <v>1497</v>
      </c>
      <c r="N544" s="184" t="s">
        <v>910</v>
      </c>
      <c r="O544" s="184" t="s">
        <v>910</v>
      </c>
      <c r="P544" s="184" t="s">
        <v>910</v>
      </c>
      <c r="Q544" s="184" t="s">
        <v>2889</v>
      </c>
      <c r="R544" s="184" t="s">
        <v>910</v>
      </c>
      <c r="S544" s="184" t="s">
        <v>910</v>
      </c>
      <c r="T544" s="184" t="s">
        <v>910</v>
      </c>
    </row>
    <row r="545" spans="1:20" x14ac:dyDescent="0.25">
      <c r="A545" s="184" t="s">
        <v>2895</v>
      </c>
      <c r="B545" s="184">
        <v>5000101179</v>
      </c>
      <c r="C545" s="184" t="s">
        <v>2888</v>
      </c>
      <c r="D545" s="184" t="s">
        <v>2889</v>
      </c>
      <c r="E545" s="184" t="s">
        <v>906</v>
      </c>
      <c r="F545" s="184" t="s">
        <v>915</v>
      </c>
      <c r="G545" s="184" t="s">
        <v>916</v>
      </c>
      <c r="H545" s="184" t="s">
        <v>2896</v>
      </c>
      <c r="I545" s="184" t="s">
        <v>933</v>
      </c>
      <c r="J545" s="184" t="s">
        <v>910</v>
      </c>
      <c r="K545" s="184" t="s">
        <v>2897</v>
      </c>
      <c r="L545" s="184" t="s">
        <v>910</v>
      </c>
      <c r="M545" s="184" t="s">
        <v>915</v>
      </c>
      <c r="N545" s="184" t="s">
        <v>910</v>
      </c>
      <c r="O545" s="184" t="s">
        <v>910</v>
      </c>
      <c r="P545" s="184" t="s">
        <v>910</v>
      </c>
      <c r="Q545" s="184" t="s">
        <v>2889</v>
      </c>
      <c r="R545" s="184" t="s">
        <v>910</v>
      </c>
      <c r="S545" s="184" t="s">
        <v>910</v>
      </c>
      <c r="T545" s="184" t="s">
        <v>910</v>
      </c>
    </row>
    <row r="546" spans="1:20" x14ac:dyDescent="0.25">
      <c r="A546" s="184" t="s">
        <v>2898</v>
      </c>
      <c r="B546" s="184">
        <v>5000101180</v>
      </c>
      <c r="C546" s="184" t="s">
        <v>2899</v>
      </c>
      <c r="D546" s="184" t="s">
        <v>2900</v>
      </c>
      <c r="E546" s="184" t="s">
        <v>906</v>
      </c>
      <c r="F546" s="184" t="s">
        <v>1497</v>
      </c>
      <c r="G546" s="184" t="s">
        <v>1498</v>
      </c>
      <c r="H546" s="184" t="s">
        <v>2901</v>
      </c>
      <c r="I546" s="184" t="s">
        <v>882</v>
      </c>
      <c r="J546" s="184" t="s">
        <v>910</v>
      </c>
      <c r="K546" s="184" t="s">
        <v>2902</v>
      </c>
      <c r="L546" s="184" t="s">
        <v>910</v>
      </c>
      <c r="M546" s="184" t="s">
        <v>1497</v>
      </c>
      <c r="N546" s="184" t="s">
        <v>910</v>
      </c>
      <c r="O546" s="184" t="s">
        <v>910</v>
      </c>
      <c r="P546" s="184" t="s">
        <v>910</v>
      </c>
      <c r="Q546" s="184" t="s">
        <v>2900</v>
      </c>
      <c r="R546" s="184" t="s">
        <v>910</v>
      </c>
      <c r="S546" s="184" t="s">
        <v>910</v>
      </c>
      <c r="T546" s="184" t="s">
        <v>910</v>
      </c>
    </row>
    <row r="547" spans="1:20" x14ac:dyDescent="0.25">
      <c r="A547" s="184" t="s">
        <v>2903</v>
      </c>
      <c r="B547" s="184">
        <v>5000101180</v>
      </c>
      <c r="C547" s="184" t="s">
        <v>2899</v>
      </c>
      <c r="D547" s="184" t="s">
        <v>2900</v>
      </c>
      <c r="E547" s="184" t="s">
        <v>906</v>
      </c>
      <c r="F547" s="184" t="s">
        <v>915</v>
      </c>
      <c r="G547" s="184" t="s">
        <v>916</v>
      </c>
      <c r="H547" s="184" t="s">
        <v>1096</v>
      </c>
      <c r="I547" s="184" t="s">
        <v>933</v>
      </c>
      <c r="J547" s="184" t="s">
        <v>910</v>
      </c>
      <c r="K547" s="184" t="s">
        <v>1098</v>
      </c>
      <c r="L547" s="184" t="s">
        <v>910</v>
      </c>
      <c r="M547" s="184" t="s">
        <v>915</v>
      </c>
      <c r="N547" s="184" t="s">
        <v>910</v>
      </c>
      <c r="O547" s="184" t="s">
        <v>910</v>
      </c>
      <c r="P547" s="184" t="s">
        <v>910</v>
      </c>
      <c r="Q547" s="184" t="s">
        <v>2900</v>
      </c>
      <c r="R547" s="184" t="s">
        <v>910</v>
      </c>
      <c r="S547" s="184" t="s">
        <v>910</v>
      </c>
      <c r="T547" s="184" t="s">
        <v>910</v>
      </c>
    </row>
    <row r="548" spans="1:20" x14ac:dyDescent="0.25">
      <c r="A548" s="184" t="s">
        <v>2904</v>
      </c>
      <c r="B548" s="184">
        <v>5000101181</v>
      </c>
      <c r="C548" s="184" t="s">
        <v>2905</v>
      </c>
      <c r="D548" s="184" t="s">
        <v>2906</v>
      </c>
      <c r="E548" s="184" t="s">
        <v>906</v>
      </c>
      <c r="F548" s="184" t="s">
        <v>1497</v>
      </c>
      <c r="G548" s="184" t="s">
        <v>1498</v>
      </c>
      <c r="H548" s="184" t="s">
        <v>2907</v>
      </c>
      <c r="I548" s="184" t="s">
        <v>882</v>
      </c>
      <c r="J548" s="184" t="s">
        <v>910</v>
      </c>
      <c r="K548" s="184" t="s">
        <v>2908</v>
      </c>
      <c r="L548" s="184" t="s">
        <v>910</v>
      </c>
      <c r="M548" s="184" t="s">
        <v>1497</v>
      </c>
      <c r="N548" s="184" t="s">
        <v>910</v>
      </c>
      <c r="O548" s="184" t="s">
        <v>910</v>
      </c>
      <c r="P548" s="184" t="s">
        <v>910</v>
      </c>
      <c r="Q548" s="184" t="s">
        <v>2906</v>
      </c>
      <c r="R548" s="184" t="s">
        <v>910</v>
      </c>
      <c r="S548" s="184" t="s">
        <v>910</v>
      </c>
      <c r="T548" s="184" t="s">
        <v>910</v>
      </c>
    </row>
    <row r="549" spans="1:20" x14ac:dyDescent="0.25">
      <c r="A549" s="184" t="s">
        <v>2909</v>
      </c>
      <c r="B549" s="184">
        <v>5000101181</v>
      </c>
      <c r="C549" s="184" t="s">
        <v>2905</v>
      </c>
      <c r="D549" s="184" t="s">
        <v>2906</v>
      </c>
      <c r="E549" s="184" t="s">
        <v>906</v>
      </c>
      <c r="F549" s="184" t="s">
        <v>1420</v>
      </c>
      <c r="G549" s="184" t="s">
        <v>1421</v>
      </c>
      <c r="H549" s="184" t="s">
        <v>2910</v>
      </c>
      <c r="I549" s="184" t="s">
        <v>933</v>
      </c>
      <c r="J549" s="184" t="s">
        <v>910</v>
      </c>
      <c r="K549" s="184" t="s">
        <v>2911</v>
      </c>
      <c r="L549" s="184" t="s">
        <v>910</v>
      </c>
      <c r="M549" s="184" t="s">
        <v>1420</v>
      </c>
      <c r="N549" s="184" t="s">
        <v>910</v>
      </c>
      <c r="O549" s="184" t="s">
        <v>910</v>
      </c>
      <c r="P549" s="184" t="s">
        <v>910</v>
      </c>
      <c r="Q549" s="184" t="s">
        <v>2906</v>
      </c>
      <c r="R549" s="184" t="s">
        <v>910</v>
      </c>
      <c r="S549" s="184" t="s">
        <v>910</v>
      </c>
      <c r="T549" s="184" t="s">
        <v>910</v>
      </c>
    </row>
    <row r="550" spans="1:20" x14ac:dyDescent="0.25">
      <c r="A550" s="184" t="s">
        <v>2912</v>
      </c>
      <c r="B550" s="184">
        <v>5000101181</v>
      </c>
      <c r="C550" s="184" t="s">
        <v>2905</v>
      </c>
      <c r="D550" s="184" t="s">
        <v>2906</v>
      </c>
      <c r="E550" s="184" t="s">
        <v>906</v>
      </c>
      <c r="F550" s="184" t="s">
        <v>1420</v>
      </c>
      <c r="G550" s="184" t="s">
        <v>1421</v>
      </c>
      <c r="H550" s="184" t="s">
        <v>910</v>
      </c>
      <c r="I550" s="184" t="s">
        <v>929</v>
      </c>
      <c r="J550" s="184" t="s">
        <v>2913</v>
      </c>
      <c r="K550" s="185" t="s">
        <v>2913</v>
      </c>
      <c r="L550" s="184" t="s">
        <v>1420</v>
      </c>
      <c r="M550" s="184" t="s">
        <v>910</v>
      </c>
      <c r="N550" s="184" t="s">
        <v>910</v>
      </c>
      <c r="O550" s="184" t="s">
        <v>910</v>
      </c>
      <c r="P550" s="184" t="s">
        <v>910</v>
      </c>
      <c r="Q550" s="184" t="s">
        <v>2906</v>
      </c>
      <c r="R550" s="184" t="s">
        <v>910</v>
      </c>
      <c r="S550" s="184" t="s">
        <v>910</v>
      </c>
      <c r="T550" s="184" t="s">
        <v>910</v>
      </c>
    </row>
    <row r="551" spans="1:20" x14ac:dyDescent="0.25">
      <c r="A551" s="184" t="s">
        <v>2914</v>
      </c>
      <c r="B551" s="184">
        <v>5000101181</v>
      </c>
      <c r="C551" s="184" t="s">
        <v>2905</v>
      </c>
      <c r="D551" s="184" t="s">
        <v>2906</v>
      </c>
      <c r="E551" s="184" t="s">
        <v>906</v>
      </c>
      <c r="F551" s="184" t="s">
        <v>1497</v>
      </c>
      <c r="G551" s="184" t="s">
        <v>1498</v>
      </c>
      <c r="H551" s="184" t="s">
        <v>910</v>
      </c>
      <c r="I551" s="184" t="s">
        <v>1036</v>
      </c>
      <c r="J551" s="184" t="s">
        <v>2915</v>
      </c>
      <c r="K551" s="185" t="s">
        <v>2915</v>
      </c>
      <c r="L551" s="184" t="s">
        <v>1497</v>
      </c>
      <c r="M551" s="184" t="s">
        <v>910</v>
      </c>
      <c r="N551" s="184" t="s">
        <v>910</v>
      </c>
      <c r="O551" s="184" t="s">
        <v>910</v>
      </c>
      <c r="P551" s="184" t="s">
        <v>910</v>
      </c>
      <c r="Q551" s="184" t="s">
        <v>2906</v>
      </c>
      <c r="R551" s="184" t="s">
        <v>910</v>
      </c>
      <c r="S551" s="184" t="s">
        <v>910</v>
      </c>
      <c r="T551" s="184" t="s">
        <v>910</v>
      </c>
    </row>
    <row r="552" spans="1:20" x14ac:dyDescent="0.25">
      <c r="A552" s="184" t="s">
        <v>2916</v>
      </c>
      <c r="B552" s="184">
        <v>5000101182</v>
      </c>
      <c r="C552" s="184" t="s">
        <v>2917</v>
      </c>
      <c r="D552" s="184" t="s">
        <v>2918</v>
      </c>
      <c r="E552" s="184" t="s">
        <v>906</v>
      </c>
      <c r="F552" s="184" t="s">
        <v>1497</v>
      </c>
      <c r="G552" s="184" t="s">
        <v>1498</v>
      </c>
      <c r="H552" s="184" t="s">
        <v>2919</v>
      </c>
      <c r="I552" s="184" t="s">
        <v>882</v>
      </c>
      <c r="J552" s="184" t="s">
        <v>910</v>
      </c>
      <c r="K552" s="184" t="s">
        <v>2920</v>
      </c>
      <c r="L552" s="184" t="s">
        <v>910</v>
      </c>
      <c r="M552" s="184" t="s">
        <v>1497</v>
      </c>
      <c r="N552" s="184" t="s">
        <v>910</v>
      </c>
      <c r="O552" s="184" t="s">
        <v>910</v>
      </c>
      <c r="P552" s="184" t="s">
        <v>910</v>
      </c>
      <c r="Q552" s="184" t="s">
        <v>2918</v>
      </c>
      <c r="R552" s="184" t="s">
        <v>910</v>
      </c>
      <c r="S552" s="184" t="s">
        <v>910</v>
      </c>
      <c r="T552" s="184" t="s">
        <v>910</v>
      </c>
    </row>
    <row r="553" spans="1:20" x14ac:dyDescent="0.25">
      <c r="A553" s="184" t="s">
        <v>2921</v>
      </c>
      <c r="B553" s="184">
        <v>5000101182</v>
      </c>
      <c r="C553" s="184" t="s">
        <v>2917</v>
      </c>
      <c r="D553" s="184" t="s">
        <v>2918</v>
      </c>
      <c r="E553" s="184" t="s">
        <v>906</v>
      </c>
      <c r="F553" s="184" t="s">
        <v>1420</v>
      </c>
      <c r="G553" s="184" t="s">
        <v>1421</v>
      </c>
      <c r="H553" s="184" t="s">
        <v>2922</v>
      </c>
      <c r="I553" s="184" t="s">
        <v>933</v>
      </c>
      <c r="J553" s="184" t="s">
        <v>910</v>
      </c>
      <c r="K553" s="184" t="s">
        <v>2923</v>
      </c>
      <c r="L553" s="184" t="s">
        <v>910</v>
      </c>
      <c r="M553" s="184" t="s">
        <v>1420</v>
      </c>
      <c r="N553" s="184" t="s">
        <v>910</v>
      </c>
      <c r="O553" s="184" t="s">
        <v>910</v>
      </c>
      <c r="P553" s="184" t="s">
        <v>910</v>
      </c>
      <c r="Q553" s="184" t="s">
        <v>2918</v>
      </c>
      <c r="R553" s="184" t="s">
        <v>910</v>
      </c>
      <c r="S553" s="184" t="s">
        <v>910</v>
      </c>
      <c r="T553" s="184" t="s">
        <v>910</v>
      </c>
    </row>
    <row r="554" spans="1:20" x14ac:dyDescent="0.25">
      <c r="A554" s="184" t="s">
        <v>2924</v>
      </c>
      <c r="B554" s="184">
        <v>5000101183</v>
      </c>
      <c r="C554" s="184" t="s">
        <v>2925</v>
      </c>
      <c r="D554" s="184" t="s">
        <v>2926</v>
      </c>
      <c r="E554" s="184" t="s">
        <v>906</v>
      </c>
      <c r="F554" s="184" t="s">
        <v>915</v>
      </c>
      <c r="G554" s="184" t="s">
        <v>916</v>
      </c>
      <c r="H554" s="184" t="s">
        <v>2927</v>
      </c>
      <c r="I554" s="184" t="s">
        <v>882</v>
      </c>
      <c r="J554" s="184" t="s">
        <v>910</v>
      </c>
      <c r="K554" s="184" t="s">
        <v>2928</v>
      </c>
      <c r="L554" s="184" t="s">
        <v>910</v>
      </c>
      <c r="M554" s="184" t="s">
        <v>915</v>
      </c>
      <c r="N554" s="184" t="s">
        <v>910</v>
      </c>
      <c r="O554" s="184" t="s">
        <v>910</v>
      </c>
      <c r="P554" s="184" t="s">
        <v>910</v>
      </c>
      <c r="Q554" s="184" t="s">
        <v>2926</v>
      </c>
      <c r="R554" s="184" t="s">
        <v>910</v>
      </c>
      <c r="S554" s="184" t="s">
        <v>910</v>
      </c>
      <c r="T554" s="184" t="s">
        <v>910</v>
      </c>
    </row>
    <row r="555" spans="1:20" x14ac:dyDescent="0.25">
      <c r="A555" s="184" t="s">
        <v>2929</v>
      </c>
      <c r="B555" s="184">
        <v>5000101183</v>
      </c>
      <c r="C555" s="184" t="s">
        <v>2925</v>
      </c>
      <c r="D555" s="184" t="s">
        <v>2926</v>
      </c>
      <c r="E555" s="184" t="s">
        <v>906</v>
      </c>
      <c r="F555" s="184" t="s">
        <v>1497</v>
      </c>
      <c r="G555" s="184" t="s">
        <v>1498</v>
      </c>
      <c r="H555" s="184" t="s">
        <v>2930</v>
      </c>
      <c r="I555" s="184" t="s">
        <v>929</v>
      </c>
      <c r="J555" s="184" t="s">
        <v>910</v>
      </c>
      <c r="K555" s="184" t="s">
        <v>2931</v>
      </c>
      <c r="L555" s="184" t="s">
        <v>910</v>
      </c>
      <c r="M555" s="184" t="s">
        <v>1497</v>
      </c>
      <c r="N555" s="184" t="s">
        <v>910</v>
      </c>
      <c r="O555" s="184" t="s">
        <v>910</v>
      </c>
      <c r="P555" s="184" t="s">
        <v>910</v>
      </c>
      <c r="Q555" s="184" t="s">
        <v>2926</v>
      </c>
      <c r="R555" s="184" t="s">
        <v>910</v>
      </c>
      <c r="S555" s="184" t="s">
        <v>910</v>
      </c>
      <c r="T555" s="184" t="s">
        <v>910</v>
      </c>
    </row>
    <row r="556" spans="1:20" x14ac:dyDescent="0.25">
      <c r="A556" s="184" t="s">
        <v>2932</v>
      </c>
      <c r="B556" s="184">
        <v>5000101183</v>
      </c>
      <c r="C556" s="184" t="s">
        <v>2925</v>
      </c>
      <c r="D556" s="184" t="s">
        <v>2926</v>
      </c>
      <c r="E556" s="184" t="s">
        <v>906</v>
      </c>
      <c r="F556" s="184" t="s">
        <v>915</v>
      </c>
      <c r="G556" s="184" t="s">
        <v>916</v>
      </c>
      <c r="H556" s="184" t="s">
        <v>2933</v>
      </c>
      <c r="I556" s="184" t="s">
        <v>933</v>
      </c>
      <c r="J556" s="184" t="s">
        <v>910</v>
      </c>
      <c r="K556" s="184" t="s">
        <v>2934</v>
      </c>
      <c r="L556" s="184" t="s">
        <v>910</v>
      </c>
      <c r="M556" s="184" t="s">
        <v>915</v>
      </c>
      <c r="N556" s="184" t="s">
        <v>910</v>
      </c>
      <c r="O556" s="184" t="s">
        <v>910</v>
      </c>
      <c r="P556" s="184" t="s">
        <v>910</v>
      </c>
      <c r="Q556" s="184" t="s">
        <v>2926</v>
      </c>
      <c r="R556" s="184" t="s">
        <v>910</v>
      </c>
      <c r="S556" s="184" t="s">
        <v>910</v>
      </c>
      <c r="T556" s="184" t="s">
        <v>910</v>
      </c>
    </row>
    <row r="557" spans="1:20" x14ac:dyDescent="0.25">
      <c r="A557" s="184" t="s">
        <v>2935</v>
      </c>
      <c r="B557" s="184">
        <v>5000101183</v>
      </c>
      <c r="C557" s="184" t="s">
        <v>2925</v>
      </c>
      <c r="D557" s="184" t="s">
        <v>2926</v>
      </c>
      <c r="E557" s="184" t="s">
        <v>906</v>
      </c>
      <c r="F557" s="184" t="s">
        <v>1497</v>
      </c>
      <c r="G557" s="184" t="s">
        <v>1498</v>
      </c>
      <c r="H557" s="184" t="s">
        <v>910</v>
      </c>
      <c r="I557" s="184" t="s">
        <v>1036</v>
      </c>
      <c r="J557" s="184" t="s">
        <v>2936</v>
      </c>
      <c r="K557" s="185" t="s">
        <v>2936</v>
      </c>
      <c r="L557" s="184" t="s">
        <v>1497</v>
      </c>
      <c r="M557" s="184" t="s">
        <v>910</v>
      </c>
      <c r="N557" s="184" t="s">
        <v>910</v>
      </c>
      <c r="O557" s="184" t="s">
        <v>910</v>
      </c>
      <c r="P557" s="184" t="s">
        <v>910</v>
      </c>
      <c r="Q557" s="184" t="s">
        <v>2926</v>
      </c>
      <c r="R557" s="184" t="s">
        <v>910</v>
      </c>
      <c r="S557" s="184" t="s">
        <v>910</v>
      </c>
      <c r="T557" s="184" t="s">
        <v>910</v>
      </c>
    </row>
    <row r="558" spans="1:20" x14ac:dyDescent="0.25">
      <c r="A558" s="184" t="s">
        <v>2937</v>
      </c>
      <c r="B558" s="184">
        <v>5000101183</v>
      </c>
      <c r="C558" s="184" t="s">
        <v>2925</v>
      </c>
      <c r="D558" s="184" t="s">
        <v>2926</v>
      </c>
      <c r="E558" s="184" t="s">
        <v>906</v>
      </c>
      <c r="F558" s="184" t="s">
        <v>2938</v>
      </c>
      <c r="G558" s="184" t="s">
        <v>2939</v>
      </c>
      <c r="H558" s="184" t="s">
        <v>910</v>
      </c>
      <c r="I558" s="184" t="s">
        <v>1040</v>
      </c>
      <c r="J558" s="184" t="s">
        <v>2940</v>
      </c>
      <c r="K558" s="185" t="s">
        <v>2940</v>
      </c>
      <c r="L558" s="184" t="s">
        <v>2938</v>
      </c>
      <c r="M558" s="184" t="s">
        <v>910</v>
      </c>
      <c r="N558" s="184" t="s">
        <v>910</v>
      </c>
      <c r="O558" s="184" t="s">
        <v>910</v>
      </c>
      <c r="P558" s="184" t="s">
        <v>910</v>
      </c>
      <c r="Q558" s="184" t="s">
        <v>2926</v>
      </c>
      <c r="R558" s="184" t="s">
        <v>910</v>
      </c>
      <c r="S558" s="184" t="s">
        <v>910</v>
      </c>
      <c r="T558" s="184" t="s">
        <v>910</v>
      </c>
    </row>
    <row r="559" spans="1:20" x14ac:dyDescent="0.25">
      <c r="A559" s="184" t="s">
        <v>2941</v>
      </c>
      <c r="B559" s="184">
        <v>5000101185</v>
      </c>
      <c r="C559" s="184" t="s">
        <v>2942</v>
      </c>
      <c r="D559" s="184" t="s">
        <v>2943</v>
      </c>
      <c r="E559" s="184" t="s">
        <v>906</v>
      </c>
      <c r="F559" s="184" t="s">
        <v>915</v>
      </c>
      <c r="G559" s="184" t="s">
        <v>916</v>
      </c>
      <c r="H559" s="184" t="s">
        <v>2944</v>
      </c>
      <c r="I559" s="184" t="s">
        <v>882</v>
      </c>
      <c r="J559" s="184" t="s">
        <v>910</v>
      </c>
      <c r="K559" s="184" t="s">
        <v>2945</v>
      </c>
      <c r="L559" s="184" t="s">
        <v>910</v>
      </c>
      <c r="M559" s="184" t="s">
        <v>915</v>
      </c>
      <c r="N559" s="184" t="s">
        <v>910</v>
      </c>
      <c r="O559" s="184" t="s">
        <v>910</v>
      </c>
      <c r="P559" s="184" t="s">
        <v>910</v>
      </c>
      <c r="Q559" s="184" t="s">
        <v>2943</v>
      </c>
      <c r="R559" s="184" t="s">
        <v>910</v>
      </c>
      <c r="S559" s="184" t="s">
        <v>910</v>
      </c>
      <c r="T559" s="184" t="s">
        <v>910</v>
      </c>
    </row>
    <row r="560" spans="1:20" x14ac:dyDescent="0.25">
      <c r="A560" s="184" t="s">
        <v>2946</v>
      </c>
      <c r="B560" s="184">
        <v>5000101185</v>
      </c>
      <c r="C560" s="184" t="s">
        <v>2942</v>
      </c>
      <c r="D560" s="184" t="s">
        <v>2943</v>
      </c>
      <c r="E560" s="184" t="s">
        <v>906</v>
      </c>
      <c r="F560" s="184" t="s">
        <v>1420</v>
      </c>
      <c r="G560" s="184" t="s">
        <v>1421</v>
      </c>
      <c r="H560" s="184" t="s">
        <v>2947</v>
      </c>
      <c r="I560" s="184" t="s">
        <v>1153</v>
      </c>
      <c r="J560" s="184" t="s">
        <v>910</v>
      </c>
      <c r="K560" s="184" t="s">
        <v>2948</v>
      </c>
      <c r="L560" s="184" t="s">
        <v>910</v>
      </c>
      <c r="M560" s="184" t="s">
        <v>1420</v>
      </c>
      <c r="N560" s="184" t="s">
        <v>910</v>
      </c>
      <c r="O560" s="184" t="s">
        <v>910</v>
      </c>
      <c r="P560" s="184" t="s">
        <v>910</v>
      </c>
      <c r="Q560" s="184" t="s">
        <v>2943</v>
      </c>
      <c r="R560" s="184" t="s">
        <v>910</v>
      </c>
      <c r="S560" s="184" t="s">
        <v>910</v>
      </c>
      <c r="T560" s="184" t="s">
        <v>910</v>
      </c>
    </row>
    <row r="561" spans="1:20" x14ac:dyDescent="0.25">
      <c r="A561" s="184" t="s">
        <v>2949</v>
      </c>
      <c r="B561" s="184">
        <v>5000101185</v>
      </c>
      <c r="C561" s="184" t="s">
        <v>2942</v>
      </c>
      <c r="D561" s="184" t="s">
        <v>2943</v>
      </c>
      <c r="E561" s="184" t="s">
        <v>906</v>
      </c>
      <c r="F561" s="184" t="s">
        <v>1497</v>
      </c>
      <c r="G561" s="184" t="s">
        <v>1498</v>
      </c>
      <c r="H561" s="184" t="s">
        <v>2950</v>
      </c>
      <c r="I561" s="184" t="s">
        <v>1097</v>
      </c>
      <c r="J561" s="184" t="s">
        <v>910</v>
      </c>
      <c r="K561" s="184" t="s">
        <v>2951</v>
      </c>
      <c r="L561" s="184" t="s">
        <v>910</v>
      </c>
      <c r="M561" s="184" t="s">
        <v>1497</v>
      </c>
      <c r="N561" s="184" t="s">
        <v>910</v>
      </c>
      <c r="O561" s="184" t="s">
        <v>910</v>
      </c>
      <c r="P561" s="184" t="s">
        <v>910</v>
      </c>
      <c r="Q561" s="184" t="s">
        <v>2943</v>
      </c>
      <c r="R561" s="184" t="s">
        <v>910</v>
      </c>
      <c r="S561" s="184" t="s">
        <v>910</v>
      </c>
      <c r="T561" s="184" t="s">
        <v>910</v>
      </c>
    </row>
    <row r="562" spans="1:20" x14ac:dyDescent="0.25">
      <c r="A562" s="184" t="s">
        <v>2952</v>
      </c>
      <c r="B562" s="184">
        <v>5000101185</v>
      </c>
      <c r="C562" s="184" t="s">
        <v>2942</v>
      </c>
      <c r="D562" s="184" t="s">
        <v>2943</v>
      </c>
      <c r="E562" s="184" t="s">
        <v>906</v>
      </c>
      <c r="F562" s="184" t="s">
        <v>915</v>
      </c>
      <c r="G562" s="184" t="s">
        <v>916</v>
      </c>
      <c r="H562" s="184" t="s">
        <v>2953</v>
      </c>
      <c r="I562" s="184" t="s">
        <v>933</v>
      </c>
      <c r="J562" s="184" t="s">
        <v>910</v>
      </c>
      <c r="K562" s="184" t="s">
        <v>2954</v>
      </c>
      <c r="L562" s="184" t="s">
        <v>910</v>
      </c>
      <c r="M562" s="184" t="s">
        <v>915</v>
      </c>
      <c r="N562" s="184" t="s">
        <v>910</v>
      </c>
      <c r="O562" s="184" t="s">
        <v>910</v>
      </c>
      <c r="P562" s="184" t="s">
        <v>910</v>
      </c>
      <c r="Q562" s="184" t="s">
        <v>2943</v>
      </c>
      <c r="R562" s="184" t="s">
        <v>910</v>
      </c>
      <c r="S562" s="184" t="s">
        <v>910</v>
      </c>
      <c r="T562" s="184" t="s">
        <v>910</v>
      </c>
    </row>
    <row r="563" spans="1:20" x14ac:dyDescent="0.25">
      <c r="A563" s="184" t="s">
        <v>2955</v>
      </c>
      <c r="B563" s="184">
        <v>5000101185</v>
      </c>
      <c r="C563" s="184" t="s">
        <v>2942</v>
      </c>
      <c r="D563" s="184" t="s">
        <v>2943</v>
      </c>
      <c r="E563" s="184" t="s">
        <v>906</v>
      </c>
      <c r="F563" s="184" t="s">
        <v>915</v>
      </c>
      <c r="G563" s="184" t="s">
        <v>916</v>
      </c>
      <c r="H563" s="184" t="s">
        <v>2956</v>
      </c>
      <c r="I563" s="184" t="s">
        <v>929</v>
      </c>
      <c r="J563" s="184" t="s">
        <v>910</v>
      </c>
      <c r="K563" s="184" t="s">
        <v>2957</v>
      </c>
      <c r="L563" s="184" t="s">
        <v>910</v>
      </c>
      <c r="M563" s="184" t="s">
        <v>915</v>
      </c>
      <c r="N563" s="184" t="s">
        <v>910</v>
      </c>
      <c r="O563" s="184" t="s">
        <v>910</v>
      </c>
      <c r="P563" s="184" t="s">
        <v>910</v>
      </c>
      <c r="Q563" s="184" t="s">
        <v>2943</v>
      </c>
      <c r="R563" s="184" t="s">
        <v>910</v>
      </c>
      <c r="S563" s="184" t="s">
        <v>910</v>
      </c>
      <c r="T563" s="184" t="s">
        <v>910</v>
      </c>
    </row>
    <row r="564" spans="1:20" x14ac:dyDescent="0.25">
      <c r="A564" s="184" t="s">
        <v>2958</v>
      </c>
      <c r="B564" s="184">
        <v>5000101185</v>
      </c>
      <c r="C564" s="184" t="s">
        <v>2942</v>
      </c>
      <c r="D564" s="184" t="s">
        <v>2943</v>
      </c>
      <c r="E564" s="184" t="s">
        <v>906</v>
      </c>
      <c r="F564" s="184" t="s">
        <v>915</v>
      </c>
      <c r="G564" s="184" t="s">
        <v>916</v>
      </c>
      <c r="H564" s="184" t="s">
        <v>2959</v>
      </c>
      <c r="I564" s="184" t="s">
        <v>1036</v>
      </c>
      <c r="J564" s="184" t="s">
        <v>910</v>
      </c>
      <c r="K564" s="184" t="s">
        <v>2960</v>
      </c>
      <c r="L564" s="184" t="s">
        <v>910</v>
      </c>
      <c r="M564" s="184" t="s">
        <v>915</v>
      </c>
      <c r="N564" s="184" t="s">
        <v>910</v>
      </c>
      <c r="O564" s="184" t="s">
        <v>910</v>
      </c>
      <c r="P564" s="184" t="s">
        <v>910</v>
      </c>
      <c r="Q564" s="184" t="s">
        <v>2943</v>
      </c>
      <c r="R564" s="184" t="s">
        <v>910</v>
      </c>
      <c r="S564" s="184" t="s">
        <v>910</v>
      </c>
      <c r="T564" s="184" t="s">
        <v>910</v>
      </c>
    </row>
    <row r="565" spans="1:20" x14ac:dyDescent="0.25">
      <c r="A565" s="184" t="s">
        <v>2961</v>
      </c>
      <c r="B565" s="184">
        <v>5000101185</v>
      </c>
      <c r="C565" s="184" t="s">
        <v>2942</v>
      </c>
      <c r="D565" s="184" t="s">
        <v>2943</v>
      </c>
      <c r="E565" s="184" t="s">
        <v>906</v>
      </c>
      <c r="F565" s="184" t="s">
        <v>915</v>
      </c>
      <c r="G565" s="184" t="s">
        <v>916</v>
      </c>
      <c r="H565" s="184" t="s">
        <v>2962</v>
      </c>
      <c r="I565" s="184" t="s">
        <v>1040</v>
      </c>
      <c r="J565" s="184" t="s">
        <v>910</v>
      </c>
      <c r="K565" s="184" t="s">
        <v>2963</v>
      </c>
      <c r="L565" s="184" t="s">
        <v>910</v>
      </c>
      <c r="M565" s="184" t="s">
        <v>915</v>
      </c>
      <c r="N565" s="184" t="s">
        <v>910</v>
      </c>
      <c r="O565" s="184" t="s">
        <v>910</v>
      </c>
      <c r="P565" s="184" t="s">
        <v>910</v>
      </c>
      <c r="Q565" s="184" t="s">
        <v>2943</v>
      </c>
      <c r="R565" s="184" t="s">
        <v>910</v>
      </c>
      <c r="S565" s="184" t="s">
        <v>910</v>
      </c>
      <c r="T565" s="184" t="s">
        <v>910</v>
      </c>
    </row>
    <row r="566" spans="1:20" x14ac:dyDescent="0.25">
      <c r="A566" s="184" t="s">
        <v>2964</v>
      </c>
      <c r="B566" s="184">
        <v>5000101186</v>
      </c>
      <c r="C566" s="184" t="s">
        <v>2965</v>
      </c>
      <c r="D566" s="184" t="s">
        <v>2966</v>
      </c>
      <c r="E566" s="184" t="s">
        <v>906</v>
      </c>
      <c r="F566" s="184" t="s">
        <v>1497</v>
      </c>
      <c r="G566" s="184" t="s">
        <v>1498</v>
      </c>
      <c r="H566" s="184" t="s">
        <v>2967</v>
      </c>
      <c r="I566" s="184" t="s">
        <v>882</v>
      </c>
      <c r="J566" s="184" t="s">
        <v>910</v>
      </c>
      <c r="K566" s="184" t="s">
        <v>2968</v>
      </c>
      <c r="L566" s="184" t="s">
        <v>910</v>
      </c>
      <c r="M566" s="184" t="s">
        <v>1497</v>
      </c>
      <c r="N566" s="184" t="s">
        <v>910</v>
      </c>
      <c r="O566" s="184" t="s">
        <v>910</v>
      </c>
      <c r="P566" s="184" t="s">
        <v>910</v>
      </c>
      <c r="Q566" s="184" t="s">
        <v>2966</v>
      </c>
      <c r="R566" s="184" t="s">
        <v>910</v>
      </c>
      <c r="S566" s="184" t="s">
        <v>910</v>
      </c>
      <c r="T566" s="184" t="s">
        <v>910</v>
      </c>
    </row>
    <row r="567" spans="1:20" x14ac:dyDescent="0.25">
      <c r="A567" s="184" t="s">
        <v>2969</v>
      </c>
      <c r="B567" s="184">
        <v>5000101186</v>
      </c>
      <c r="C567" s="184" t="s">
        <v>2965</v>
      </c>
      <c r="D567" s="184" t="s">
        <v>2966</v>
      </c>
      <c r="E567" s="184" t="s">
        <v>906</v>
      </c>
      <c r="F567" s="184" t="s">
        <v>2970</v>
      </c>
      <c r="G567" s="184" t="s">
        <v>2971</v>
      </c>
      <c r="H567" s="184" t="s">
        <v>910</v>
      </c>
      <c r="I567" s="184" t="s">
        <v>933</v>
      </c>
      <c r="J567" s="184" t="s">
        <v>2972</v>
      </c>
      <c r="K567" s="185" t="s">
        <v>2972</v>
      </c>
      <c r="L567" s="184" t="s">
        <v>2970</v>
      </c>
      <c r="M567" s="184" t="s">
        <v>910</v>
      </c>
      <c r="N567" s="184" t="s">
        <v>910</v>
      </c>
      <c r="O567" s="184" t="s">
        <v>910</v>
      </c>
      <c r="P567" s="184" t="s">
        <v>910</v>
      </c>
      <c r="Q567" s="184" t="s">
        <v>2966</v>
      </c>
      <c r="R567" s="184" t="s">
        <v>910</v>
      </c>
      <c r="S567" s="184" t="s">
        <v>910</v>
      </c>
      <c r="T567" s="184" t="s">
        <v>910</v>
      </c>
    </row>
    <row r="568" spans="1:20" x14ac:dyDescent="0.25">
      <c r="A568" s="184" t="s">
        <v>2973</v>
      </c>
      <c r="B568" s="184">
        <v>5000101187</v>
      </c>
      <c r="C568" s="184" t="s">
        <v>2974</v>
      </c>
      <c r="D568" s="184" t="s">
        <v>2975</v>
      </c>
      <c r="E568" s="184" t="s">
        <v>906</v>
      </c>
      <c r="F568" s="184" t="s">
        <v>2976</v>
      </c>
      <c r="G568" s="184" t="s">
        <v>2977</v>
      </c>
      <c r="H568" s="184" t="s">
        <v>2978</v>
      </c>
      <c r="I568" s="184" t="s">
        <v>882</v>
      </c>
      <c r="J568" s="184" t="s">
        <v>910</v>
      </c>
      <c r="K568" s="184" t="s">
        <v>2979</v>
      </c>
      <c r="L568" s="184" t="s">
        <v>910</v>
      </c>
      <c r="M568" s="184" t="s">
        <v>2976</v>
      </c>
      <c r="N568" s="184" t="s">
        <v>910</v>
      </c>
      <c r="O568" s="184" t="s">
        <v>910</v>
      </c>
      <c r="P568" s="184" t="s">
        <v>910</v>
      </c>
      <c r="Q568" s="184" t="s">
        <v>2975</v>
      </c>
      <c r="R568" s="184" t="s">
        <v>910</v>
      </c>
      <c r="S568" s="184" t="s">
        <v>910</v>
      </c>
      <c r="T568" s="184" t="s">
        <v>910</v>
      </c>
    </row>
    <row r="569" spans="1:20" x14ac:dyDescent="0.25">
      <c r="A569" s="184" t="s">
        <v>2980</v>
      </c>
      <c r="B569" s="184">
        <v>5000101187</v>
      </c>
      <c r="C569" s="184" t="s">
        <v>2974</v>
      </c>
      <c r="D569" s="184" t="s">
        <v>2975</v>
      </c>
      <c r="E569" s="184" t="s">
        <v>906</v>
      </c>
      <c r="F569" s="184" t="s">
        <v>1069</v>
      </c>
      <c r="G569" s="184" t="s">
        <v>1070</v>
      </c>
      <c r="H569" s="184" t="s">
        <v>2981</v>
      </c>
      <c r="I569" s="184" t="s">
        <v>933</v>
      </c>
      <c r="J569" s="184" t="s">
        <v>910</v>
      </c>
      <c r="K569" s="184" t="s">
        <v>2982</v>
      </c>
      <c r="L569" s="184" t="s">
        <v>910</v>
      </c>
      <c r="M569" s="184" t="s">
        <v>1069</v>
      </c>
      <c r="N569" s="184" t="s">
        <v>910</v>
      </c>
      <c r="O569" s="184" t="s">
        <v>910</v>
      </c>
      <c r="P569" s="184" t="s">
        <v>910</v>
      </c>
      <c r="Q569" s="184" t="s">
        <v>2975</v>
      </c>
      <c r="R569" s="184" t="s">
        <v>910</v>
      </c>
      <c r="S569" s="184" t="s">
        <v>910</v>
      </c>
      <c r="T569" s="184" t="s">
        <v>910</v>
      </c>
    </row>
    <row r="570" spans="1:20" x14ac:dyDescent="0.25">
      <c r="A570" s="184" t="s">
        <v>2983</v>
      </c>
      <c r="B570" s="184">
        <v>5000101188</v>
      </c>
      <c r="C570" s="184" t="s">
        <v>2984</v>
      </c>
      <c r="D570" s="184" t="s">
        <v>2985</v>
      </c>
      <c r="E570" s="184" t="s">
        <v>906</v>
      </c>
      <c r="F570" s="184" t="s">
        <v>1069</v>
      </c>
      <c r="G570" s="184" t="s">
        <v>1070</v>
      </c>
      <c r="H570" s="184" t="s">
        <v>2986</v>
      </c>
      <c r="I570" s="184" t="s">
        <v>882</v>
      </c>
      <c r="J570" s="184" t="s">
        <v>910</v>
      </c>
      <c r="K570" s="184" t="s">
        <v>2987</v>
      </c>
      <c r="L570" s="184" t="s">
        <v>910</v>
      </c>
      <c r="M570" s="184" t="s">
        <v>1069</v>
      </c>
      <c r="N570" s="184" t="s">
        <v>910</v>
      </c>
      <c r="O570" s="184" t="s">
        <v>910</v>
      </c>
      <c r="P570" s="184" t="s">
        <v>910</v>
      </c>
      <c r="Q570" s="184" t="s">
        <v>2985</v>
      </c>
      <c r="R570" s="184" t="s">
        <v>910</v>
      </c>
      <c r="S570" s="184" t="s">
        <v>910</v>
      </c>
      <c r="T570" s="184" t="s">
        <v>910</v>
      </c>
    </row>
    <row r="571" spans="1:20" x14ac:dyDescent="0.25">
      <c r="A571" s="184" t="s">
        <v>2988</v>
      </c>
      <c r="B571" s="184">
        <v>5000101189</v>
      </c>
      <c r="C571" s="184" t="s">
        <v>2989</v>
      </c>
      <c r="D571" s="184" t="s">
        <v>2990</v>
      </c>
      <c r="E571" s="184" t="s">
        <v>906</v>
      </c>
      <c r="F571" s="184" t="s">
        <v>915</v>
      </c>
      <c r="G571" s="184" t="s">
        <v>916</v>
      </c>
      <c r="H571" s="184" t="s">
        <v>2991</v>
      </c>
      <c r="I571" s="184" t="s">
        <v>882</v>
      </c>
      <c r="J571" s="184" t="s">
        <v>910</v>
      </c>
      <c r="K571" s="184" t="s">
        <v>2992</v>
      </c>
      <c r="L571" s="184" t="s">
        <v>910</v>
      </c>
      <c r="M571" s="184" t="s">
        <v>915</v>
      </c>
      <c r="N571" s="184" t="s">
        <v>910</v>
      </c>
      <c r="O571" s="184" t="s">
        <v>910</v>
      </c>
      <c r="P571" s="184" t="s">
        <v>910</v>
      </c>
      <c r="Q571" s="184" t="s">
        <v>2990</v>
      </c>
      <c r="R571" s="184" t="s">
        <v>910</v>
      </c>
      <c r="S571" s="184" t="s">
        <v>910</v>
      </c>
      <c r="T571" s="184" t="s">
        <v>910</v>
      </c>
    </row>
    <row r="572" spans="1:20" x14ac:dyDescent="0.25">
      <c r="A572" s="184" t="s">
        <v>2993</v>
      </c>
      <c r="B572" s="184">
        <v>5000101189</v>
      </c>
      <c r="C572" s="184" t="s">
        <v>2989</v>
      </c>
      <c r="D572" s="184" t="s">
        <v>2990</v>
      </c>
      <c r="E572" s="184" t="s">
        <v>906</v>
      </c>
      <c r="F572" s="184" t="s">
        <v>1074</v>
      </c>
      <c r="G572" s="184" t="s">
        <v>1075</v>
      </c>
      <c r="H572" s="184" t="s">
        <v>2994</v>
      </c>
      <c r="I572" s="184" t="s">
        <v>933</v>
      </c>
      <c r="J572" s="184" t="s">
        <v>910</v>
      </c>
      <c r="K572" s="184" t="s">
        <v>2995</v>
      </c>
      <c r="L572" s="184" t="s">
        <v>910</v>
      </c>
      <c r="M572" s="184" t="s">
        <v>1074</v>
      </c>
      <c r="N572" s="184" t="s">
        <v>910</v>
      </c>
      <c r="O572" s="184" t="s">
        <v>910</v>
      </c>
      <c r="P572" s="184" t="s">
        <v>910</v>
      </c>
      <c r="Q572" s="184" t="s">
        <v>2990</v>
      </c>
      <c r="R572" s="184" t="s">
        <v>910</v>
      </c>
      <c r="S572" s="184" t="s">
        <v>910</v>
      </c>
      <c r="T572" s="184" t="s">
        <v>910</v>
      </c>
    </row>
    <row r="573" spans="1:20" x14ac:dyDescent="0.25">
      <c r="A573" s="184" t="s">
        <v>2996</v>
      </c>
      <c r="B573" s="184">
        <v>5000101189</v>
      </c>
      <c r="C573" s="184" t="s">
        <v>2989</v>
      </c>
      <c r="D573" s="184" t="s">
        <v>2990</v>
      </c>
      <c r="E573" s="184" t="s">
        <v>906</v>
      </c>
      <c r="F573" s="184" t="s">
        <v>1516</v>
      </c>
      <c r="G573" s="184" t="s">
        <v>1517</v>
      </c>
      <c r="H573" s="184" t="s">
        <v>2997</v>
      </c>
      <c r="I573" s="184" t="s">
        <v>929</v>
      </c>
      <c r="J573" s="184" t="s">
        <v>910</v>
      </c>
      <c r="K573" s="185" t="s">
        <v>910</v>
      </c>
      <c r="L573" s="184" t="s">
        <v>910</v>
      </c>
      <c r="M573" s="184" t="s">
        <v>910</v>
      </c>
      <c r="N573" s="184" t="s">
        <v>910</v>
      </c>
      <c r="O573" s="184" t="s">
        <v>910</v>
      </c>
      <c r="P573" s="184" t="s">
        <v>910</v>
      </c>
      <c r="Q573" s="184" t="s">
        <v>2990</v>
      </c>
      <c r="R573" s="184" t="s">
        <v>910</v>
      </c>
      <c r="S573" s="184" t="s">
        <v>910</v>
      </c>
      <c r="T573" s="184" t="s">
        <v>910</v>
      </c>
    </row>
    <row r="574" spans="1:20" x14ac:dyDescent="0.25">
      <c r="A574" s="184" t="s">
        <v>2998</v>
      </c>
      <c r="B574" s="184">
        <v>5000101190</v>
      </c>
      <c r="C574" s="184" t="s">
        <v>2999</v>
      </c>
      <c r="D574" s="184" t="s">
        <v>3000</v>
      </c>
      <c r="E574" s="184" t="s">
        <v>906</v>
      </c>
      <c r="F574" s="184" t="s">
        <v>915</v>
      </c>
      <c r="G574" s="184" t="s">
        <v>916</v>
      </c>
      <c r="H574" s="184" t="s">
        <v>3001</v>
      </c>
      <c r="I574" s="184" t="s">
        <v>882</v>
      </c>
      <c r="J574" s="184" t="s">
        <v>910</v>
      </c>
      <c r="K574" s="184" t="s">
        <v>3002</v>
      </c>
      <c r="L574" s="184" t="s">
        <v>910</v>
      </c>
      <c r="M574" s="184" t="s">
        <v>915</v>
      </c>
      <c r="N574" s="184" t="s">
        <v>910</v>
      </c>
      <c r="O574" s="184" t="s">
        <v>910</v>
      </c>
      <c r="P574" s="184" t="s">
        <v>910</v>
      </c>
      <c r="Q574" s="184" t="s">
        <v>3000</v>
      </c>
      <c r="R574" s="184" t="s">
        <v>910</v>
      </c>
      <c r="S574" s="184" t="s">
        <v>910</v>
      </c>
      <c r="T574" s="184" t="s">
        <v>910</v>
      </c>
    </row>
    <row r="575" spans="1:20" x14ac:dyDescent="0.25">
      <c r="A575" s="184" t="s">
        <v>3003</v>
      </c>
      <c r="B575" s="184">
        <v>5000101190</v>
      </c>
      <c r="C575" s="184" t="s">
        <v>2999</v>
      </c>
      <c r="D575" s="184" t="s">
        <v>3000</v>
      </c>
      <c r="E575" s="184" t="s">
        <v>906</v>
      </c>
      <c r="F575" s="184" t="s">
        <v>1420</v>
      </c>
      <c r="G575" s="184" t="s">
        <v>1421</v>
      </c>
      <c r="H575" s="184" t="s">
        <v>3004</v>
      </c>
      <c r="I575" s="184" t="s">
        <v>1036</v>
      </c>
      <c r="J575" s="184" t="s">
        <v>910</v>
      </c>
      <c r="K575" s="184" t="s">
        <v>3005</v>
      </c>
      <c r="L575" s="184" t="s">
        <v>910</v>
      </c>
      <c r="M575" s="184" t="s">
        <v>1420</v>
      </c>
      <c r="N575" s="184" t="s">
        <v>910</v>
      </c>
      <c r="O575" s="184" t="s">
        <v>910</v>
      </c>
      <c r="P575" s="184" t="s">
        <v>910</v>
      </c>
      <c r="Q575" s="184" t="s">
        <v>3000</v>
      </c>
      <c r="R575" s="184" t="s">
        <v>910</v>
      </c>
      <c r="S575" s="184" t="s">
        <v>910</v>
      </c>
      <c r="T575" s="184" t="s">
        <v>910</v>
      </c>
    </row>
    <row r="576" spans="1:20" x14ac:dyDescent="0.25">
      <c r="A576" s="184" t="s">
        <v>3006</v>
      </c>
      <c r="B576" s="184">
        <v>5000101190</v>
      </c>
      <c r="C576" s="184" t="s">
        <v>2999</v>
      </c>
      <c r="D576" s="184" t="s">
        <v>3000</v>
      </c>
      <c r="E576" s="184" t="s">
        <v>906</v>
      </c>
      <c r="F576" s="184" t="s">
        <v>1069</v>
      </c>
      <c r="G576" s="184" t="s">
        <v>1070</v>
      </c>
      <c r="H576" s="184" t="s">
        <v>3007</v>
      </c>
      <c r="I576" s="184" t="s">
        <v>1040</v>
      </c>
      <c r="J576" s="184" t="s">
        <v>910</v>
      </c>
      <c r="K576" s="184" t="s">
        <v>3008</v>
      </c>
      <c r="L576" s="184" t="s">
        <v>910</v>
      </c>
      <c r="M576" s="184" t="s">
        <v>1069</v>
      </c>
      <c r="N576" s="184" t="s">
        <v>910</v>
      </c>
      <c r="O576" s="184" t="s">
        <v>910</v>
      </c>
      <c r="P576" s="184" t="s">
        <v>910</v>
      </c>
      <c r="Q576" s="184" t="s">
        <v>3000</v>
      </c>
      <c r="R576" s="184" t="s">
        <v>910</v>
      </c>
      <c r="S576" s="184" t="s">
        <v>910</v>
      </c>
      <c r="T576" s="184" t="s">
        <v>910</v>
      </c>
    </row>
    <row r="577" spans="1:20" x14ac:dyDescent="0.25">
      <c r="A577" s="184" t="s">
        <v>3009</v>
      </c>
      <c r="B577" s="184">
        <v>5000101190</v>
      </c>
      <c r="C577" s="184" t="s">
        <v>2999</v>
      </c>
      <c r="D577" s="184" t="s">
        <v>3000</v>
      </c>
      <c r="E577" s="184" t="s">
        <v>906</v>
      </c>
      <c r="F577" s="184" t="s">
        <v>915</v>
      </c>
      <c r="G577" s="184" t="s">
        <v>916</v>
      </c>
      <c r="H577" s="184" t="s">
        <v>3010</v>
      </c>
      <c r="I577" s="184" t="s">
        <v>933</v>
      </c>
      <c r="J577" s="184" t="s">
        <v>910</v>
      </c>
      <c r="K577" s="184" t="s">
        <v>3011</v>
      </c>
      <c r="L577" s="184" t="s">
        <v>910</v>
      </c>
      <c r="M577" s="184" t="s">
        <v>915</v>
      </c>
      <c r="N577" s="184" t="s">
        <v>910</v>
      </c>
      <c r="O577" s="184" t="s">
        <v>910</v>
      </c>
      <c r="P577" s="184" t="s">
        <v>910</v>
      </c>
      <c r="Q577" s="184" t="s">
        <v>3000</v>
      </c>
      <c r="R577" s="184" t="s">
        <v>910</v>
      </c>
      <c r="S577" s="184" t="s">
        <v>910</v>
      </c>
      <c r="T577" s="184" t="s">
        <v>910</v>
      </c>
    </row>
    <row r="578" spans="1:20" x14ac:dyDescent="0.25">
      <c r="A578" s="184" t="s">
        <v>3012</v>
      </c>
      <c r="B578" s="184">
        <v>5000101190</v>
      </c>
      <c r="C578" s="184" t="s">
        <v>2999</v>
      </c>
      <c r="D578" s="184" t="s">
        <v>3000</v>
      </c>
      <c r="E578" s="184" t="s">
        <v>906</v>
      </c>
      <c r="F578" s="184" t="s">
        <v>3013</v>
      </c>
      <c r="G578" s="184" t="s">
        <v>3014</v>
      </c>
      <c r="H578" s="184" t="s">
        <v>3015</v>
      </c>
      <c r="I578" s="184" t="s">
        <v>929</v>
      </c>
      <c r="J578" s="184" t="s">
        <v>910</v>
      </c>
      <c r="K578" s="184" t="s">
        <v>3016</v>
      </c>
      <c r="L578" s="184" t="s">
        <v>910</v>
      </c>
      <c r="M578" s="184" t="s">
        <v>3013</v>
      </c>
      <c r="N578" s="184" t="s">
        <v>910</v>
      </c>
      <c r="O578" s="184" t="s">
        <v>910</v>
      </c>
      <c r="P578" s="184" t="s">
        <v>910</v>
      </c>
      <c r="Q578" s="184" t="s">
        <v>3000</v>
      </c>
      <c r="R578" s="184" t="s">
        <v>910</v>
      </c>
      <c r="S578" s="184" t="s">
        <v>910</v>
      </c>
      <c r="T578" s="184" t="s">
        <v>910</v>
      </c>
    </row>
    <row r="579" spans="1:20" x14ac:dyDescent="0.25">
      <c r="A579" s="184" t="s">
        <v>3017</v>
      </c>
      <c r="B579" s="184">
        <v>5000101191</v>
      </c>
      <c r="C579" s="184" t="s">
        <v>3018</v>
      </c>
      <c r="D579" s="184" t="s">
        <v>3019</v>
      </c>
      <c r="E579" s="184" t="s">
        <v>906</v>
      </c>
      <c r="F579" s="184" t="s">
        <v>1069</v>
      </c>
      <c r="G579" s="184" t="s">
        <v>1070</v>
      </c>
      <c r="H579" s="184" t="s">
        <v>3020</v>
      </c>
      <c r="I579" s="184" t="s">
        <v>882</v>
      </c>
      <c r="J579" s="184" t="s">
        <v>910</v>
      </c>
      <c r="K579" s="184" t="s">
        <v>3021</v>
      </c>
      <c r="L579" s="184" t="s">
        <v>910</v>
      </c>
      <c r="M579" s="184" t="s">
        <v>1069</v>
      </c>
      <c r="N579" s="184" t="s">
        <v>910</v>
      </c>
      <c r="O579" s="184" t="s">
        <v>910</v>
      </c>
      <c r="P579" s="184" t="s">
        <v>910</v>
      </c>
      <c r="Q579" s="184" t="s">
        <v>3019</v>
      </c>
      <c r="R579" s="184" t="s">
        <v>910</v>
      </c>
      <c r="S579" s="184" t="s">
        <v>910</v>
      </c>
      <c r="T579" s="184" t="s">
        <v>910</v>
      </c>
    </row>
    <row r="580" spans="1:20" x14ac:dyDescent="0.25">
      <c r="A580" s="184" t="s">
        <v>3022</v>
      </c>
      <c r="B580" s="184">
        <v>5000101191</v>
      </c>
      <c r="C580" s="184" t="s">
        <v>3018</v>
      </c>
      <c r="D580" s="184" t="s">
        <v>3019</v>
      </c>
      <c r="E580" s="184" t="s">
        <v>906</v>
      </c>
      <c r="F580" s="184" t="s">
        <v>1420</v>
      </c>
      <c r="G580" s="184" t="s">
        <v>1421</v>
      </c>
      <c r="H580" s="184" t="s">
        <v>3023</v>
      </c>
      <c r="I580" s="184" t="s">
        <v>933</v>
      </c>
      <c r="J580" s="184" t="s">
        <v>910</v>
      </c>
      <c r="K580" s="184" t="s">
        <v>3024</v>
      </c>
      <c r="L580" s="184" t="s">
        <v>910</v>
      </c>
      <c r="M580" s="184" t="s">
        <v>1420</v>
      </c>
      <c r="N580" s="184" t="s">
        <v>910</v>
      </c>
      <c r="O580" s="184" t="s">
        <v>910</v>
      </c>
      <c r="P580" s="184" t="s">
        <v>910</v>
      </c>
      <c r="Q580" s="184" t="s">
        <v>3019</v>
      </c>
      <c r="R580" s="184" t="s">
        <v>910</v>
      </c>
      <c r="S580" s="184" t="s">
        <v>910</v>
      </c>
      <c r="T580" s="184" t="s">
        <v>910</v>
      </c>
    </row>
    <row r="581" spans="1:20" x14ac:dyDescent="0.25">
      <c r="A581" s="184" t="s">
        <v>3022</v>
      </c>
      <c r="B581" s="184">
        <v>5000101191</v>
      </c>
      <c r="C581" s="184" t="s">
        <v>3018</v>
      </c>
      <c r="D581" s="184" t="s">
        <v>3019</v>
      </c>
      <c r="E581" s="184" t="s">
        <v>906</v>
      </c>
      <c r="F581" s="184" t="s">
        <v>1420</v>
      </c>
      <c r="G581" s="184" t="s">
        <v>1421</v>
      </c>
      <c r="H581" s="184" t="s">
        <v>3025</v>
      </c>
      <c r="I581" s="184" t="s">
        <v>929</v>
      </c>
      <c r="J581" s="184" t="s">
        <v>910</v>
      </c>
      <c r="K581" s="184" t="s">
        <v>3024</v>
      </c>
      <c r="L581" s="184" t="s">
        <v>910</v>
      </c>
      <c r="M581" s="184" t="s">
        <v>1420</v>
      </c>
      <c r="N581" s="184" t="s">
        <v>910</v>
      </c>
      <c r="O581" s="184" t="s">
        <v>910</v>
      </c>
      <c r="P581" s="184" t="s">
        <v>910</v>
      </c>
      <c r="Q581" s="184" t="s">
        <v>3019</v>
      </c>
      <c r="R581" s="184" t="s">
        <v>910</v>
      </c>
      <c r="S581" s="184" t="s">
        <v>910</v>
      </c>
      <c r="T581" s="184" t="s">
        <v>910</v>
      </c>
    </row>
    <row r="582" spans="1:20" x14ac:dyDescent="0.25">
      <c r="A582" s="184" t="s">
        <v>3026</v>
      </c>
      <c r="B582" s="184">
        <v>5000101192</v>
      </c>
      <c r="C582" s="184" t="s">
        <v>3027</v>
      </c>
      <c r="D582" s="184" t="s">
        <v>3028</v>
      </c>
      <c r="E582" s="184" t="s">
        <v>906</v>
      </c>
      <c r="F582" s="184" t="s">
        <v>915</v>
      </c>
      <c r="G582" s="184" t="s">
        <v>916</v>
      </c>
      <c r="H582" s="184" t="s">
        <v>3029</v>
      </c>
      <c r="I582" s="184" t="s">
        <v>882</v>
      </c>
      <c r="J582" s="184" t="s">
        <v>910</v>
      </c>
      <c r="K582" s="184" t="s">
        <v>3030</v>
      </c>
      <c r="L582" s="184" t="s">
        <v>910</v>
      </c>
      <c r="M582" s="184" t="s">
        <v>915</v>
      </c>
      <c r="N582" s="184" t="s">
        <v>910</v>
      </c>
      <c r="O582" s="184" t="s">
        <v>910</v>
      </c>
      <c r="P582" s="184" t="s">
        <v>910</v>
      </c>
      <c r="Q582" s="184" t="s">
        <v>3028</v>
      </c>
      <c r="R582" s="184" t="s">
        <v>910</v>
      </c>
      <c r="S582" s="184" t="s">
        <v>910</v>
      </c>
      <c r="T582" s="184" t="s">
        <v>910</v>
      </c>
    </row>
    <row r="583" spans="1:20" x14ac:dyDescent="0.25">
      <c r="A583" s="184" t="s">
        <v>3031</v>
      </c>
      <c r="B583" s="184">
        <v>5000101192</v>
      </c>
      <c r="C583" s="184" t="s">
        <v>3027</v>
      </c>
      <c r="D583" s="184" t="s">
        <v>3028</v>
      </c>
      <c r="E583" s="184" t="s">
        <v>906</v>
      </c>
      <c r="F583" s="184" t="s">
        <v>1420</v>
      </c>
      <c r="G583" s="184" t="s">
        <v>1421</v>
      </c>
      <c r="H583" s="184" t="s">
        <v>3032</v>
      </c>
      <c r="I583" s="184" t="s">
        <v>1036</v>
      </c>
      <c r="J583" s="184" t="s">
        <v>910</v>
      </c>
      <c r="K583" s="184" t="s">
        <v>3033</v>
      </c>
      <c r="L583" s="184" t="s">
        <v>910</v>
      </c>
      <c r="M583" s="184" t="s">
        <v>1420</v>
      </c>
      <c r="N583" s="184" t="s">
        <v>910</v>
      </c>
      <c r="O583" s="184" t="s">
        <v>910</v>
      </c>
      <c r="P583" s="184" t="s">
        <v>910</v>
      </c>
      <c r="Q583" s="184" t="s">
        <v>3028</v>
      </c>
      <c r="R583" s="184" t="s">
        <v>910</v>
      </c>
      <c r="S583" s="184" t="s">
        <v>910</v>
      </c>
      <c r="T583" s="184" t="s">
        <v>910</v>
      </c>
    </row>
    <row r="584" spans="1:20" x14ac:dyDescent="0.25">
      <c r="A584" s="184" t="s">
        <v>3034</v>
      </c>
      <c r="B584" s="184">
        <v>5000101192</v>
      </c>
      <c r="C584" s="184" t="s">
        <v>3027</v>
      </c>
      <c r="D584" s="184" t="s">
        <v>3028</v>
      </c>
      <c r="E584" s="184" t="s">
        <v>906</v>
      </c>
      <c r="F584" s="184" t="s">
        <v>915</v>
      </c>
      <c r="G584" s="184" t="s">
        <v>916</v>
      </c>
      <c r="H584" s="184" t="s">
        <v>3035</v>
      </c>
      <c r="I584" s="184" t="s">
        <v>933</v>
      </c>
      <c r="J584" s="184" t="s">
        <v>910</v>
      </c>
      <c r="K584" s="184" t="s">
        <v>3036</v>
      </c>
      <c r="L584" s="184" t="s">
        <v>910</v>
      </c>
      <c r="M584" s="184" t="s">
        <v>915</v>
      </c>
      <c r="N584" s="184" t="s">
        <v>910</v>
      </c>
      <c r="O584" s="184" t="s">
        <v>910</v>
      </c>
      <c r="P584" s="184" t="s">
        <v>910</v>
      </c>
      <c r="Q584" s="184" t="s">
        <v>3028</v>
      </c>
      <c r="R584" s="184" t="s">
        <v>910</v>
      </c>
      <c r="S584" s="184" t="s">
        <v>910</v>
      </c>
      <c r="T584" s="184" t="s">
        <v>910</v>
      </c>
    </row>
    <row r="585" spans="1:20" x14ac:dyDescent="0.25">
      <c r="A585" s="184" t="s">
        <v>3037</v>
      </c>
      <c r="B585" s="184">
        <v>5000101192</v>
      </c>
      <c r="C585" s="184" t="s">
        <v>3027</v>
      </c>
      <c r="D585" s="184" t="s">
        <v>3028</v>
      </c>
      <c r="E585" s="184" t="s">
        <v>906</v>
      </c>
      <c r="F585" s="184" t="s">
        <v>1062</v>
      </c>
      <c r="G585" s="184" t="s">
        <v>1063</v>
      </c>
      <c r="H585" s="184" t="s">
        <v>3038</v>
      </c>
      <c r="I585" s="184" t="s">
        <v>929</v>
      </c>
      <c r="J585" s="184" t="s">
        <v>910</v>
      </c>
      <c r="K585" s="184" t="s">
        <v>3039</v>
      </c>
      <c r="L585" s="184" t="s">
        <v>910</v>
      </c>
      <c r="M585" s="184" t="s">
        <v>1062</v>
      </c>
      <c r="N585" s="184" t="s">
        <v>910</v>
      </c>
      <c r="O585" s="184" t="s">
        <v>910</v>
      </c>
      <c r="P585" s="184" t="s">
        <v>910</v>
      </c>
      <c r="Q585" s="184" t="s">
        <v>3028</v>
      </c>
      <c r="R585" s="184" t="s">
        <v>910</v>
      </c>
      <c r="S585" s="184" t="s">
        <v>910</v>
      </c>
      <c r="T585" s="184" t="s">
        <v>910</v>
      </c>
    </row>
    <row r="586" spans="1:20" x14ac:dyDescent="0.25">
      <c r="A586" s="184" t="s">
        <v>3040</v>
      </c>
      <c r="B586" s="184">
        <v>5000101192</v>
      </c>
      <c r="C586" s="184" t="s">
        <v>3027</v>
      </c>
      <c r="D586" s="184" t="s">
        <v>3028</v>
      </c>
      <c r="E586" s="184" t="s">
        <v>906</v>
      </c>
      <c r="F586" s="184" t="s">
        <v>1062</v>
      </c>
      <c r="G586" s="184" t="s">
        <v>1063</v>
      </c>
      <c r="H586" s="184" t="s">
        <v>910</v>
      </c>
      <c r="I586" s="184" t="s">
        <v>1040</v>
      </c>
      <c r="J586" s="184" t="s">
        <v>3041</v>
      </c>
      <c r="K586" s="185" t="s">
        <v>3041</v>
      </c>
      <c r="L586" s="184" t="s">
        <v>1062</v>
      </c>
      <c r="M586" s="184" t="s">
        <v>910</v>
      </c>
      <c r="N586" s="184" t="s">
        <v>910</v>
      </c>
      <c r="O586" s="184" t="s">
        <v>910</v>
      </c>
      <c r="P586" s="184" t="s">
        <v>910</v>
      </c>
      <c r="Q586" s="184" t="s">
        <v>3028</v>
      </c>
      <c r="R586" s="184" t="s">
        <v>910</v>
      </c>
      <c r="S586" s="184" t="s">
        <v>910</v>
      </c>
      <c r="T586" s="184" t="s">
        <v>910</v>
      </c>
    </row>
    <row r="587" spans="1:20" x14ac:dyDescent="0.25">
      <c r="A587" s="184" t="s">
        <v>3042</v>
      </c>
      <c r="B587" s="184">
        <v>5000101193</v>
      </c>
      <c r="C587" s="184" t="s">
        <v>3043</v>
      </c>
      <c r="D587" s="184" t="s">
        <v>3044</v>
      </c>
      <c r="E587" s="184" t="s">
        <v>906</v>
      </c>
      <c r="F587" s="184" t="s">
        <v>1062</v>
      </c>
      <c r="G587" s="184" t="s">
        <v>1063</v>
      </c>
      <c r="H587" s="184" t="s">
        <v>3045</v>
      </c>
      <c r="I587" s="184" t="s">
        <v>882</v>
      </c>
      <c r="J587" s="184" t="s">
        <v>910</v>
      </c>
      <c r="K587" s="184" t="s">
        <v>3046</v>
      </c>
      <c r="L587" s="184" t="s">
        <v>910</v>
      </c>
      <c r="M587" s="184" t="s">
        <v>1062</v>
      </c>
      <c r="N587" s="184" t="s">
        <v>910</v>
      </c>
      <c r="O587" s="184" t="s">
        <v>910</v>
      </c>
      <c r="P587" s="184" t="s">
        <v>910</v>
      </c>
      <c r="Q587" s="184" t="s">
        <v>3044</v>
      </c>
      <c r="R587" s="184" t="s">
        <v>910</v>
      </c>
      <c r="S587" s="184" t="s">
        <v>910</v>
      </c>
      <c r="T587" s="184" t="s">
        <v>910</v>
      </c>
    </row>
    <row r="588" spans="1:20" x14ac:dyDescent="0.25">
      <c r="A588" s="184" t="s">
        <v>3047</v>
      </c>
      <c r="B588" s="184">
        <v>5000101193</v>
      </c>
      <c r="C588" s="184" t="s">
        <v>3043</v>
      </c>
      <c r="D588" s="184" t="s">
        <v>3044</v>
      </c>
      <c r="E588" s="184" t="s">
        <v>906</v>
      </c>
      <c r="F588" s="184" t="s">
        <v>1062</v>
      </c>
      <c r="G588" s="184" t="s">
        <v>1063</v>
      </c>
      <c r="H588" s="184" t="s">
        <v>910</v>
      </c>
      <c r="I588" s="184" t="s">
        <v>933</v>
      </c>
      <c r="J588" s="184" t="s">
        <v>3048</v>
      </c>
      <c r="K588" s="185" t="s">
        <v>3048</v>
      </c>
      <c r="L588" s="184" t="s">
        <v>1062</v>
      </c>
      <c r="M588" s="184" t="s">
        <v>910</v>
      </c>
      <c r="N588" s="184" t="s">
        <v>910</v>
      </c>
      <c r="O588" s="184" t="s">
        <v>910</v>
      </c>
      <c r="P588" s="184" t="s">
        <v>910</v>
      </c>
      <c r="Q588" s="184" t="s">
        <v>3044</v>
      </c>
      <c r="R588" s="184" t="s">
        <v>910</v>
      </c>
      <c r="S588" s="184" t="s">
        <v>910</v>
      </c>
      <c r="T588" s="184" t="s">
        <v>910</v>
      </c>
    </row>
    <row r="589" spans="1:20" x14ac:dyDescent="0.25">
      <c r="A589" s="184" t="s">
        <v>3049</v>
      </c>
      <c r="B589" s="184">
        <v>5000101194</v>
      </c>
      <c r="C589" s="184" t="s">
        <v>3050</v>
      </c>
      <c r="D589" s="184" t="s">
        <v>3051</v>
      </c>
      <c r="E589" s="184" t="s">
        <v>906</v>
      </c>
      <c r="F589" s="184" t="s">
        <v>1497</v>
      </c>
      <c r="G589" s="184" t="s">
        <v>1498</v>
      </c>
      <c r="H589" s="184" t="s">
        <v>3052</v>
      </c>
      <c r="I589" s="184" t="s">
        <v>882</v>
      </c>
      <c r="J589" s="184" t="s">
        <v>910</v>
      </c>
      <c r="K589" s="184" t="s">
        <v>3053</v>
      </c>
      <c r="L589" s="184" t="s">
        <v>910</v>
      </c>
      <c r="M589" s="184" t="s">
        <v>1497</v>
      </c>
      <c r="N589" s="184" t="s">
        <v>910</v>
      </c>
      <c r="O589" s="184" t="s">
        <v>910</v>
      </c>
      <c r="P589" s="184" t="s">
        <v>910</v>
      </c>
      <c r="Q589" s="184" t="s">
        <v>3051</v>
      </c>
      <c r="R589" s="184" t="s">
        <v>910</v>
      </c>
      <c r="S589" s="184" t="s">
        <v>910</v>
      </c>
      <c r="T589" s="184" t="s">
        <v>910</v>
      </c>
    </row>
    <row r="590" spans="1:20" x14ac:dyDescent="0.25">
      <c r="A590" s="184" t="s">
        <v>3054</v>
      </c>
      <c r="B590" s="184">
        <v>5000101194</v>
      </c>
      <c r="C590" s="184" t="s">
        <v>3050</v>
      </c>
      <c r="D590" s="184" t="s">
        <v>3051</v>
      </c>
      <c r="E590" s="184" t="s">
        <v>906</v>
      </c>
      <c r="F590" s="184" t="s">
        <v>1420</v>
      </c>
      <c r="G590" s="184" t="s">
        <v>1421</v>
      </c>
      <c r="H590" s="184" t="s">
        <v>3055</v>
      </c>
      <c r="I590" s="184" t="s">
        <v>929</v>
      </c>
      <c r="J590" s="184" t="s">
        <v>910</v>
      </c>
      <c r="K590" s="184" t="s">
        <v>3056</v>
      </c>
      <c r="L590" s="184" t="s">
        <v>910</v>
      </c>
      <c r="M590" s="184" t="s">
        <v>1420</v>
      </c>
      <c r="N590" s="184" t="s">
        <v>910</v>
      </c>
      <c r="O590" s="184" t="s">
        <v>910</v>
      </c>
      <c r="P590" s="184" t="s">
        <v>910</v>
      </c>
      <c r="Q590" s="184" t="s">
        <v>3051</v>
      </c>
      <c r="R590" s="184" t="s">
        <v>910</v>
      </c>
      <c r="S590" s="184" t="s">
        <v>910</v>
      </c>
      <c r="T590" s="184" t="s">
        <v>910</v>
      </c>
    </row>
    <row r="591" spans="1:20" x14ac:dyDescent="0.25">
      <c r="A591" s="184" t="s">
        <v>3057</v>
      </c>
      <c r="B591" s="184">
        <v>5000101194</v>
      </c>
      <c r="C591" s="184" t="s">
        <v>3050</v>
      </c>
      <c r="D591" s="184" t="s">
        <v>3051</v>
      </c>
      <c r="E591" s="184" t="s">
        <v>906</v>
      </c>
      <c r="F591" s="184" t="s">
        <v>1497</v>
      </c>
      <c r="G591" s="184" t="s">
        <v>1498</v>
      </c>
      <c r="H591" s="184" t="s">
        <v>3058</v>
      </c>
      <c r="I591" s="184" t="s">
        <v>933</v>
      </c>
      <c r="J591" s="184" t="s">
        <v>910</v>
      </c>
      <c r="K591" s="184" t="s">
        <v>3059</v>
      </c>
      <c r="L591" s="184" t="s">
        <v>910</v>
      </c>
      <c r="M591" s="184" t="s">
        <v>1497</v>
      </c>
      <c r="N591" s="184" t="s">
        <v>910</v>
      </c>
      <c r="O591" s="184" t="s">
        <v>910</v>
      </c>
      <c r="P591" s="184" t="s">
        <v>910</v>
      </c>
      <c r="Q591" s="184" t="s">
        <v>3051</v>
      </c>
      <c r="R591" s="184" t="s">
        <v>910</v>
      </c>
      <c r="S591" s="184" t="s">
        <v>910</v>
      </c>
      <c r="T591" s="184" t="s">
        <v>910</v>
      </c>
    </row>
    <row r="592" spans="1:20" x14ac:dyDescent="0.25">
      <c r="A592" s="184" t="s">
        <v>3060</v>
      </c>
      <c r="B592" s="184">
        <v>5000101195</v>
      </c>
      <c r="C592" s="184" t="s">
        <v>3061</v>
      </c>
      <c r="D592" s="184" t="s">
        <v>3062</v>
      </c>
      <c r="E592" s="184" t="s">
        <v>906</v>
      </c>
      <c r="F592" s="184" t="s">
        <v>915</v>
      </c>
      <c r="G592" s="184" t="s">
        <v>916</v>
      </c>
      <c r="H592" s="184" t="s">
        <v>3063</v>
      </c>
      <c r="I592" s="184" t="s">
        <v>882</v>
      </c>
      <c r="J592" s="184" t="s">
        <v>910</v>
      </c>
      <c r="K592" s="184" t="s">
        <v>3064</v>
      </c>
      <c r="L592" s="184" t="s">
        <v>910</v>
      </c>
      <c r="M592" s="184" t="s">
        <v>915</v>
      </c>
      <c r="N592" s="184" t="s">
        <v>910</v>
      </c>
      <c r="O592" s="184" t="s">
        <v>910</v>
      </c>
      <c r="P592" s="184" t="s">
        <v>910</v>
      </c>
      <c r="Q592" s="184" t="s">
        <v>3062</v>
      </c>
      <c r="R592" s="184" t="s">
        <v>910</v>
      </c>
      <c r="S592" s="184" t="s">
        <v>910</v>
      </c>
      <c r="T592" s="184" t="s">
        <v>910</v>
      </c>
    </row>
    <row r="593" spans="1:20" x14ac:dyDescent="0.25">
      <c r="A593" s="184" t="s">
        <v>3065</v>
      </c>
      <c r="B593" s="184">
        <v>5000101195</v>
      </c>
      <c r="C593" s="184" t="s">
        <v>3061</v>
      </c>
      <c r="D593" s="184" t="s">
        <v>3062</v>
      </c>
      <c r="E593" s="184" t="s">
        <v>906</v>
      </c>
      <c r="F593" s="184" t="s">
        <v>915</v>
      </c>
      <c r="G593" s="184" t="s">
        <v>916</v>
      </c>
      <c r="H593" s="184" t="s">
        <v>3066</v>
      </c>
      <c r="I593" s="184" t="s">
        <v>933</v>
      </c>
      <c r="J593" s="184" t="s">
        <v>910</v>
      </c>
      <c r="K593" s="184" t="s">
        <v>3067</v>
      </c>
      <c r="L593" s="184" t="s">
        <v>910</v>
      </c>
      <c r="M593" s="184" t="s">
        <v>915</v>
      </c>
      <c r="N593" s="184" t="s">
        <v>910</v>
      </c>
      <c r="O593" s="184" t="s">
        <v>910</v>
      </c>
      <c r="P593" s="184" t="s">
        <v>910</v>
      </c>
      <c r="Q593" s="184" t="s">
        <v>3062</v>
      </c>
      <c r="R593" s="184" t="s">
        <v>910</v>
      </c>
      <c r="S593" s="184" t="s">
        <v>910</v>
      </c>
      <c r="T593" s="184" t="s">
        <v>910</v>
      </c>
    </row>
    <row r="594" spans="1:20" x14ac:dyDescent="0.25">
      <c r="A594" s="184" t="s">
        <v>3068</v>
      </c>
      <c r="B594" s="184">
        <v>5000101195</v>
      </c>
      <c r="C594" s="184" t="s">
        <v>3061</v>
      </c>
      <c r="D594" s="184" t="s">
        <v>3062</v>
      </c>
      <c r="E594" s="184" t="s">
        <v>906</v>
      </c>
      <c r="F594" s="184" t="s">
        <v>1062</v>
      </c>
      <c r="G594" s="184" t="s">
        <v>1063</v>
      </c>
      <c r="H594" s="184" t="s">
        <v>3069</v>
      </c>
      <c r="I594" s="184" t="s">
        <v>929</v>
      </c>
      <c r="J594" s="184" t="s">
        <v>910</v>
      </c>
      <c r="K594" s="184" t="s">
        <v>3070</v>
      </c>
      <c r="L594" s="184" t="s">
        <v>910</v>
      </c>
      <c r="M594" s="184" t="s">
        <v>1062</v>
      </c>
      <c r="N594" s="184" t="s">
        <v>910</v>
      </c>
      <c r="O594" s="184" t="s">
        <v>910</v>
      </c>
      <c r="P594" s="184" t="s">
        <v>910</v>
      </c>
      <c r="Q594" s="184" t="s">
        <v>3062</v>
      </c>
      <c r="R594" s="184" t="s">
        <v>910</v>
      </c>
      <c r="S594" s="184" t="s">
        <v>910</v>
      </c>
      <c r="T594" s="184" t="s">
        <v>910</v>
      </c>
    </row>
    <row r="595" spans="1:20" x14ac:dyDescent="0.25">
      <c r="A595" s="184" t="s">
        <v>3071</v>
      </c>
      <c r="B595" s="184">
        <v>5000101195</v>
      </c>
      <c r="C595" s="184" t="s">
        <v>3061</v>
      </c>
      <c r="D595" s="184" t="s">
        <v>3062</v>
      </c>
      <c r="E595" s="184" t="s">
        <v>906</v>
      </c>
      <c r="F595" s="184" t="s">
        <v>1573</v>
      </c>
      <c r="G595" s="184" t="s">
        <v>1574</v>
      </c>
      <c r="H595" s="184" t="s">
        <v>910</v>
      </c>
      <c r="I595" s="184" t="s">
        <v>1036</v>
      </c>
      <c r="J595" s="184" t="s">
        <v>3072</v>
      </c>
      <c r="K595" s="185" t="s">
        <v>3072</v>
      </c>
      <c r="L595" s="184" t="s">
        <v>1573</v>
      </c>
      <c r="M595" s="184" t="s">
        <v>910</v>
      </c>
      <c r="N595" s="184" t="s">
        <v>910</v>
      </c>
      <c r="O595" s="184" t="s">
        <v>910</v>
      </c>
      <c r="P595" s="184" t="s">
        <v>910</v>
      </c>
      <c r="Q595" s="184" t="s">
        <v>3062</v>
      </c>
      <c r="R595" s="184" t="s">
        <v>910</v>
      </c>
      <c r="S595" s="184" t="s">
        <v>910</v>
      </c>
      <c r="T595" s="184" t="s">
        <v>910</v>
      </c>
    </row>
    <row r="596" spans="1:20" x14ac:dyDescent="0.25">
      <c r="A596" s="184" t="s">
        <v>3073</v>
      </c>
      <c r="B596" s="184">
        <v>5000101195</v>
      </c>
      <c r="C596" s="184" t="s">
        <v>3061</v>
      </c>
      <c r="D596" s="184" t="s">
        <v>3062</v>
      </c>
      <c r="E596" s="184" t="s">
        <v>906</v>
      </c>
      <c r="F596" s="184" t="s">
        <v>1573</v>
      </c>
      <c r="G596" s="184" t="s">
        <v>1574</v>
      </c>
      <c r="H596" s="184" t="s">
        <v>910</v>
      </c>
      <c r="I596" s="184" t="s">
        <v>1040</v>
      </c>
      <c r="J596" s="184" t="s">
        <v>3074</v>
      </c>
      <c r="K596" s="185" t="s">
        <v>3074</v>
      </c>
      <c r="L596" s="184" t="s">
        <v>1573</v>
      </c>
      <c r="M596" s="184" t="s">
        <v>910</v>
      </c>
      <c r="N596" s="184" t="s">
        <v>910</v>
      </c>
      <c r="O596" s="184" t="s">
        <v>910</v>
      </c>
      <c r="P596" s="184" t="s">
        <v>910</v>
      </c>
      <c r="Q596" s="184" t="s">
        <v>3062</v>
      </c>
      <c r="R596" s="184" t="s">
        <v>910</v>
      </c>
      <c r="S596" s="184" t="s">
        <v>910</v>
      </c>
      <c r="T596" s="184" t="s">
        <v>910</v>
      </c>
    </row>
    <row r="597" spans="1:20" x14ac:dyDescent="0.25">
      <c r="A597" s="184" t="s">
        <v>3075</v>
      </c>
      <c r="B597" s="184">
        <v>5000101197</v>
      </c>
      <c r="C597" s="184" t="s">
        <v>3076</v>
      </c>
      <c r="D597" s="184" t="s">
        <v>3077</v>
      </c>
      <c r="E597" s="184" t="s">
        <v>906</v>
      </c>
      <c r="F597" s="184" t="s">
        <v>1062</v>
      </c>
      <c r="G597" s="184" t="s">
        <v>1063</v>
      </c>
      <c r="H597" s="184" t="s">
        <v>3078</v>
      </c>
      <c r="I597" s="184" t="s">
        <v>882</v>
      </c>
      <c r="J597" s="184" t="s">
        <v>910</v>
      </c>
      <c r="K597" s="184" t="s">
        <v>3079</v>
      </c>
      <c r="L597" s="184" t="s">
        <v>910</v>
      </c>
      <c r="M597" s="184" t="s">
        <v>1062</v>
      </c>
      <c r="N597" s="184" t="s">
        <v>910</v>
      </c>
      <c r="O597" s="184" t="s">
        <v>910</v>
      </c>
      <c r="P597" s="184" t="s">
        <v>910</v>
      </c>
      <c r="Q597" s="184" t="s">
        <v>3077</v>
      </c>
      <c r="R597" s="184" t="s">
        <v>910</v>
      </c>
      <c r="S597" s="184" t="s">
        <v>910</v>
      </c>
      <c r="T597" s="184" t="s">
        <v>910</v>
      </c>
    </row>
    <row r="598" spans="1:20" x14ac:dyDescent="0.25">
      <c r="A598" s="184" t="s">
        <v>3080</v>
      </c>
      <c r="B598" s="184">
        <v>5000101197</v>
      </c>
      <c r="C598" s="184" t="s">
        <v>3076</v>
      </c>
      <c r="D598" s="184" t="s">
        <v>3077</v>
      </c>
      <c r="E598" s="184" t="s">
        <v>906</v>
      </c>
      <c r="F598" s="184" t="s">
        <v>2970</v>
      </c>
      <c r="G598" s="184" t="s">
        <v>2971</v>
      </c>
      <c r="H598" s="184" t="s">
        <v>3081</v>
      </c>
      <c r="I598" s="184" t="s">
        <v>933</v>
      </c>
      <c r="J598" s="184" t="s">
        <v>910</v>
      </c>
      <c r="K598" s="184" t="s">
        <v>3082</v>
      </c>
      <c r="L598" s="184" t="s">
        <v>910</v>
      </c>
      <c r="M598" s="184" t="s">
        <v>2970</v>
      </c>
      <c r="N598" s="184" t="s">
        <v>910</v>
      </c>
      <c r="O598" s="184" t="s">
        <v>910</v>
      </c>
      <c r="P598" s="184" t="s">
        <v>910</v>
      </c>
      <c r="Q598" s="184" t="s">
        <v>3077</v>
      </c>
      <c r="R598" s="184" t="s">
        <v>910</v>
      </c>
      <c r="S598" s="184" t="s">
        <v>910</v>
      </c>
      <c r="T598" s="184" t="s">
        <v>910</v>
      </c>
    </row>
    <row r="599" spans="1:20" x14ac:dyDescent="0.25">
      <c r="A599" s="184" t="s">
        <v>3083</v>
      </c>
      <c r="B599" s="184">
        <v>5000101199</v>
      </c>
      <c r="C599" s="184" t="s">
        <v>3084</v>
      </c>
      <c r="D599" s="184" t="s">
        <v>3085</v>
      </c>
      <c r="E599" s="184" t="s">
        <v>906</v>
      </c>
      <c r="F599" s="184" t="s">
        <v>1420</v>
      </c>
      <c r="G599" s="184" t="s">
        <v>1421</v>
      </c>
      <c r="H599" s="184" t="s">
        <v>3086</v>
      </c>
      <c r="I599" s="184" t="s">
        <v>882</v>
      </c>
      <c r="J599" s="184" t="s">
        <v>910</v>
      </c>
      <c r="K599" s="184" t="s">
        <v>3087</v>
      </c>
      <c r="L599" s="184" t="s">
        <v>910</v>
      </c>
      <c r="M599" s="184" t="s">
        <v>1420</v>
      </c>
      <c r="N599" s="184" t="s">
        <v>910</v>
      </c>
      <c r="O599" s="184" t="s">
        <v>910</v>
      </c>
      <c r="P599" s="184" t="s">
        <v>910</v>
      </c>
      <c r="Q599" s="184" t="s">
        <v>3085</v>
      </c>
      <c r="R599" s="184" t="s">
        <v>910</v>
      </c>
      <c r="S599" s="184" t="s">
        <v>910</v>
      </c>
      <c r="T599" s="184" t="s">
        <v>910</v>
      </c>
    </row>
    <row r="600" spans="1:20" x14ac:dyDescent="0.25">
      <c r="A600" s="184" t="s">
        <v>3088</v>
      </c>
      <c r="B600" s="184">
        <v>5000101199</v>
      </c>
      <c r="C600" s="184" t="s">
        <v>3084</v>
      </c>
      <c r="D600" s="184" t="s">
        <v>3085</v>
      </c>
      <c r="E600" s="184" t="s">
        <v>906</v>
      </c>
      <c r="F600" s="184" t="s">
        <v>1062</v>
      </c>
      <c r="G600" s="184" t="s">
        <v>1063</v>
      </c>
      <c r="H600" s="184" t="s">
        <v>3089</v>
      </c>
      <c r="I600" s="184" t="s">
        <v>933</v>
      </c>
      <c r="J600" s="184" t="s">
        <v>910</v>
      </c>
      <c r="K600" s="184" t="s">
        <v>3090</v>
      </c>
      <c r="L600" s="184" t="s">
        <v>910</v>
      </c>
      <c r="M600" s="184" t="s">
        <v>1062</v>
      </c>
      <c r="N600" s="184" t="s">
        <v>910</v>
      </c>
      <c r="O600" s="184" t="s">
        <v>910</v>
      </c>
      <c r="P600" s="184" t="s">
        <v>910</v>
      </c>
      <c r="Q600" s="184" t="s">
        <v>3085</v>
      </c>
      <c r="R600" s="184" t="s">
        <v>910</v>
      </c>
      <c r="S600" s="184" t="s">
        <v>910</v>
      </c>
      <c r="T600" s="184" t="s">
        <v>910</v>
      </c>
    </row>
    <row r="601" spans="1:20" x14ac:dyDescent="0.25">
      <c r="A601" s="184" t="s">
        <v>3091</v>
      </c>
      <c r="B601" s="184">
        <v>5000101199</v>
      </c>
      <c r="C601" s="184" t="s">
        <v>3084</v>
      </c>
      <c r="D601" s="184" t="s">
        <v>3085</v>
      </c>
      <c r="E601" s="184" t="s">
        <v>906</v>
      </c>
      <c r="F601" s="184" t="s">
        <v>3092</v>
      </c>
      <c r="G601" s="184" t="s">
        <v>3093</v>
      </c>
      <c r="H601" s="184" t="s">
        <v>3094</v>
      </c>
      <c r="I601" s="184" t="s">
        <v>929</v>
      </c>
      <c r="J601" s="184" t="s">
        <v>910</v>
      </c>
      <c r="K601" s="184" t="s">
        <v>3095</v>
      </c>
      <c r="L601" s="184" t="s">
        <v>910</v>
      </c>
      <c r="M601" s="184" t="s">
        <v>3092</v>
      </c>
      <c r="N601" s="184" t="s">
        <v>910</v>
      </c>
      <c r="O601" s="184" t="s">
        <v>910</v>
      </c>
      <c r="P601" s="184" t="s">
        <v>910</v>
      </c>
      <c r="Q601" s="184" t="s">
        <v>3085</v>
      </c>
      <c r="R601" s="184" t="s">
        <v>910</v>
      </c>
      <c r="S601" s="184" t="s">
        <v>910</v>
      </c>
      <c r="T601" s="184" t="s">
        <v>910</v>
      </c>
    </row>
    <row r="602" spans="1:20" x14ac:dyDescent="0.25">
      <c r="A602" s="184" t="s">
        <v>3096</v>
      </c>
      <c r="B602" s="184">
        <v>5000101199</v>
      </c>
      <c r="C602" s="184" t="s">
        <v>3084</v>
      </c>
      <c r="D602" s="184" t="s">
        <v>3085</v>
      </c>
      <c r="E602" s="184" t="s">
        <v>906</v>
      </c>
      <c r="F602" s="184" t="s">
        <v>1197</v>
      </c>
      <c r="G602" s="184" t="s">
        <v>1198</v>
      </c>
      <c r="H602" s="184" t="s">
        <v>3097</v>
      </c>
      <c r="I602" s="184" t="s">
        <v>1036</v>
      </c>
      <c r="J602" s="184" t="s">
        <v>910</v>
      </c>
      <c r="K602" s="184" t="s">
        <v>3098</v>
      </c>
      <c r="L602" s="184" t="s">
        <v>910</v>
      </c>
      <c r="M602" s="184" t="s">
        <v>1197</v>
      </c>
      <c r="N602" s="184" t="s">
        <v>910</v>
      </c>
      <c r="O602" s="184" t="s">
        <v>910</v>
      </c>
      <c r="P602" s="184" t="s">
        <v>910</v>
      </c>
      <c r="Q602" s="184" t="s">
        <v>3085</v>
      </c>
      <c r="R602" s="184" t="s">
        <v>910</v>
      </c>
      <c r="S602" s="184" t="s">
        <v>910</v>
      </c>
      <c r="T602" s="184" t="s">
        <v>910</v>
      </c>
    </row>
    <row r="603" spans="1:20" x14ac:dyDescent="0.25">
      <c r="A603" s="184" t="s">
        <v>3099</v>
      </c>
      <c r="B603" s="184">
        <v>5000101200</v>
      </c>
      <c r="C603" s="184" t="s">
        <v>3100</v>
      </c>
      <c r="D603" s="184" t="s">
        <v>3101</v>
      </c>
      <c r="E603" s="184" t="s">
        <v>906</v>
      </c>
      <c r="F603" s="184" t="s">
        <v>1670</v>
      </c>
      <c r="G603" s="184" t="s">
        <v>1671</v>
      </c>
      <c r="H603" s="184" t="s">
        <v>3102</v>
      </c>
      <c r="I603" s="184" t="s">
        <v>882</v>
      </c>
      <c r="J603" s="184" t="s">
        <v>910</v>
      </c>
      <c r="K603" s="184" t="s">
        <v>3103</v>
      </c>
      <c r="L603" s="184" t="s">
        <v>910</v>
      </c>
      <c r="M603" s="184" t="s">
        <v>1670</v>
      </c>
      <c r="N603" s="184" t="s">
        <v>910</v>
      </c>
      <c r="O603" s="184" t="s">
        <v>910</v>
      </c>
      <c r="P603" s="184" t="s">
        <v>910</v>
      </c>
      <c r="Q603" s="184" t="s">
        <v>3101</v>
      </c>
      <c r="R603" s="184" t="s">
        <v>910</v>
      </c>
      <c r="S603" s="184" t="s">
        <v>910</v>
      </c>
      <c r="T603" s="184" t="s">
        <v>910</v>
      </c>
    </row>
    <row r="604" spans="1:20" x14ac:dyDescent="0.25">
      <c r="A604" s="184" t="s">
        <v>3104</v>
      </c>
      <c r="B604" s="184">
        <v>5000101200</v>
      </c>
      <c r="C604" s="184" t="s">
        <v>3100</v>
      </c>
      <c r="D604" s="184" t="s">
        <v>3101</v>
      </c>
      <c r="E604" s="184" t="s">
        <v>906</v>
      </c>
      <c r="F604" s="184" t="s">
        <v>915</v>
      </c>
      <c r="G604" s="184" t="s">
        <v>916</v>
      </c>
      <c r="H604" s="184" t="s">
        <v>910</v>
      </c>
      <c r="I604" s="184" t="s">
        <v>933</v>
      </c>
      <c r="J604" s="184" t="s">
        <v>1098</v>
      </c>
      <c r="K604" s="185" t="s">
        <v>1098</v>
      </c>
      <c r="L604" s="184" t="s">
        <v>915</v>
      </c>
      <c r="M604" s="184" t="s">
        <v>910</v>
      </c>
      <c r="N604" s="184" t="s">
        <v>910</v>
      </c>
      <c r="O604" s="184" t="s">
        <v>910</v>
      </c>
      <c r="P604" s="184" t="s">
        <v>910</v>
      </c>
      <c r="Q604" s="184" t="s">
        <v>3101</v>
      </c>
      <c r="R604" s="184" t="s">
        <v>910</v>
      </c>
      <c r="S604" s="184" t="s">
        <v>910</v>
      </c>
      <c r="T604" s="184" t="s">
        <v>910</v>
      </c>
    </row>
    <row r="605" spans="1:20" x14ac:dyDescent="0.25">
      <c r="A605" s="184" t="s">
        <v>3105</v>
      </c>
      <c r="B605" s="184">
        <v>5000101202</v>
      </c>
      <c r="C605" s="184" t="s">
        <v>3106</v>
      </c>
      <c r="D605" s="184" t="s">
        <v>3107</v>
      </c>
      <c r="E605" s="184" t="s">
        <v>906</v>
      </c>
      <c r="F605" s="184" t="s">
        <v>1670</v>
      </c>
      <c r="G605" s="184" t="s">
        <v>1671</v>
      </c>
      <c r="H605" s="184" t="s">
        <v>3108</v>
      </c>
      <c r="I605" s="184" t="s">
        <v>882</v>
      </c>
      <c r="J605" s="184" t="s">
        <v>910</v>
      </c>
      <c r="K605" s="184" t="s">
        <v>3109</v>
      </c>
      <c r="L605" s="184" t="s">
        <v>910</v>
      </c>
      <c r="M605" s="184" t="s">
        <v>1670</v>
      </c>
      <c r="N605" s="184" t="s">
        <v>910</v>
      </c>
      <c r="O605" s="184" t="s">
        <v>910</v>
      </c>
      <c r="P605" s="184" t="s">
        <v>910</v>
      </c>
      <c r="Q605" s="184" t="s">
        <v>3107</v>
      </c>
      <c r="R605" s="184" t="s">
        <v>910</v>
      </c>
      <c r="S605" s="184" t="s">
        <v>910</v>
      </c>
      <c r="T605" s="184" t="s">
        <v>910</v>
      </c>
    </row>
    <row r="606" spans="1:20" x14ac:dyDescent="0.25">
      <c r="A606" s="184" t="s">
        <v>3110</v>
      </c>
      <c r="B606" s="184">
        <v>5000101204</v>
      </c>
      <c r="C606" s="184" t="s">
        <v>3111</v>
      </c>
      <c r="D606" s="184" t="s">
        <v>3112</v>
      </c>
      <c r="E606" s="184" t="s">
        <v>906</v>
      </c>
      <c r="F606" s="184" t="s">
        <v>915</v>
      </c>
      <c r="G606" s="184" t="s">
        <v>916</v>
      </c>
      <c r="H606" s="184" t="s">
        <v>3113</v>
      </c>
      <c r="I606" s="184" t="s">
        <v>882</v>
      </c>
      <c r="J606" s="184" t="s">
        <v>910</v>
      </c>
      <c r="K606" s="184" t="s">
        <v>3114</v>
      </c>
      <c r="L606" s="184" t="s">
        <v>910</v>
      </c>
      <c r="M606" s="184" t="s">
        <v>915</v>
      </c>
      <c r="N606" s="184" t="s">
        <v>910</v>
      </c>
      <c r="O606" s="184" t="s">
        <v>910</v>
      </c>
      <c r="P606" s="184" t="s">
        <v>910</v>
      </c>
      <c r="Q606" s="184" t="s">
        <v>3112</v>
      </c>
      <c r="R606" s="184" t="s">
        <v>910</v>
      </c>
      <c r="S606" s="184" t="s">
        <v>910</v>
      </c>
      <c r="T606" s="184" t="s">
        <v>910</v>
      </c>
    </row>
    <row r="607" spans="1:20" x14ac:dyDescent="0.25">
      <c r="A607" s="184" t="s">
        <v>3115</v>
      </c>
      <c r="B607" s="184">
        <v>5000101204</v>
      </c>
      <c r="C607" s="184" t="s">
        <v>3111</v>
      </c>
      <c r="D607" s="184" t="s">
        <v>3112</v>
      </c>
      <c r="E607" s="184" t="s">
        <v>906</v>
      </c>
      <c r="F607" s="184" t="s">
        <v>1220</v>
      </c>
      <c r="G607" s="184" t="s">
        <v>1221</v>
      </c>
      <c r="H607" s="184" t="s">
        <v>3116</v>
      </c>
      <c r="I607" s="184" t="s">
        <v>929</v>
      </c>
      <c r="J607" s="184" t="s">
        <v>910</v>
      </c>
      <c r="K607" s="184" t="s">
        <v>3117</v>
      </c>
      <c r="L607" s="184" t="s">
        <v>910</v>
      </c>
      <c r="M607" s="184" t="s">
        <v>1220</v>
      </c>
      <c r="N607" s="184" t="s">
        <v>910</v>
      </c>
      <c r="O607" s="184" t="s">
        <v>910</v>
      </c>
      <c r="P607" s="184" t="s">
        <v>910</v>
      </c>
      <c r="Q607" s="184" t="s">
        <v>3112</v>
      </c>
      <c r="R607" s="184" t="s">
        <v>910</v>
      </c>
      <c r="S607" s="184" t="s">
        <v>910</v>
      </c>
      <c r="T607" s="184" t="s">
        <v>910</v>
      </c>
    </row>
    <row r="608" spans="1:20" x14ac:dyDescent="0.25">
      <c r="A608" s="184" t="s">
        <v>3118</v>
      </c>
      <c r="B608" s="184">
        <v>5000101204</v>
      </c>
      <c r="C608" s="184" t="s">
        <v>3111</v>
      </c>
      <c r="D608" s="184" t="s">
        <v>3112</v>
      </c>
      <c r="E608" s="184" t="s">
        <v>906</v>
      </c>
      <c r="F608" s="184" t="s">
        <v>1670</v>
      </c>
      <c r="G608" s="184" t="s">
        <v>1671</v>
      </c>
      <c r="H608" s="184" t="s">
        <v>3119</v>
      </c>
      <c r="I608" s="184" t="s">
        <v>933</v>
      </c>
      <c r="J608" s="184" t="s">
        <v>910</v>
      </c>
      <c r="K608" s="184" t="s">
        <v>3120</v>
      </c>
      <c r="L608" s="184" t="s">
        <v>910</v>
      </c>
      <c r="M608" s="184" t="s">
        <v>1670</v>
      </c>
      <c r="N608" s="184" t="s">
        <v>910</v>
      </c>
      <c r="O608" s="184" t="s">
        <v>910</v>
      </c>
      <c r="P608" s="184" t="s">
        <v>910</v>
      </c>
      <c r="Q608" s="184" t="s">
        <v>3112</v>
      </c>
      <c r="R608" s="184" t="s">
        <v>910</v>
      </c>
      <c r="S608" s="184" t="s">
        <v>910</v>
      </c>
      <c r="T608" s="184" t="s">
        <v>910</v>
      </c>
    </row>
    <row r="609" spans="1:20" x14ac:dyDescent="0.25">
      <c r="A609" s="184" t="s">
        <v>3121</v>
      </c>
      <c r="B609" s="184">
        <v>5000101208</v>
      </c>
      <c r="C609" s="184" t="s">
        <v>3122</v>
      </c>
      <c r="D609" s="184" t="s">
        <v>3123</v>
      </c>
      <c r="E609" s="184" t="s">
        <v>906</v>
      </c>
      <c r="F609" s="184" t="s">
        <v>915</v>
      </c>
      <c r="G609" s="184" t="s">
        <v>916</v>
      </c>
      <c r="H609" s="184" t="s">
        <v>3124</v>
      </c>
      <c r="I609" s="184" t="s">
        <v>882</v>
      </c>
      <c r="J609" s="184" t="s">
        <v>910</v>
      </c>
      <c r="K609" s="184" t="s">
        <v>3125</v>
      </c>
      <c r="L609" s="184" t="s">
        <v>910</v>
      </c>
      <c r="M609" s="184" t="s">
        <v>915</v>
      </c>
      <c r="N609" s="184" t="s">
        <v>910</v>
      </c>
      <c r="O609" s="184" t="s">
        <v>910</v>
      </c>
      <c r="P609" s="184" t="s">
        <v>910</v>
      </c>
      <c r="Q609" s="184" t="s">
        <v>3123</v>
      </c>
      <c r="R609" s="184" t="s">
        <v>910</v>
      </c>
      <c r="S609" s="184" t="s">
        <v>910</v>
      </c>
      <c r="T609" s="184" t="s">
        <v>910</v>
      </c>
    </row>
    <row r="610" spans="1:20" x14ac:dyDescent="0.25">
      <c r="A610" s="184" t="s">
        <v>3126</v>
      </c>
      <c r="B610" s="184">
        <v>5000101208</v>
      </c>
      <c r="C610" s="184" t="s">
        <v>3122</v>
      </c>
      <c r="D610" s="184" t="s">
        <v>3123</v>
      </c>
      <c r="E610" s="184" t="s">
        <v>906</v>
      </c>
      <c r="F610" s="184" t="s">
        <v>915</v>
      </c>
      <c r="G610" s="184" t="s">
        <v>916</v>
      </c>
      <c r="H610" s="184" t="s">
        <v>1096</v>
      </c>
      <c r="I610" s="184" t="s">
        <v>1036</v>
      </c>
      <c r="J610" s="184" t="s">
        <v>910</v>
      </c>
      <c r="K610" s="184" t="s">
        <v>1098</v>
      </c>
      <c r="L610" s="184" t="s">
        <v>910</v>
      </c>
      <c r="M610" s="184" t="s">
        <v>915</v>
      </c>
      <c r="N610" s="184" t="s">
        <v>910</v>
      </c>
      <c r="O610" s="184" t="s">
        <v>910</v>
      </c>
      <c r="P610" s="184" t="s">
        <v>910</v>
      </c>
      <c r="Q610" s="184" t="s">
        <v>3123</v>
      </c>
      <c r="R610" s="184" t="s">
        <v>910</v>
      </c>
      <c r="S610" s="184" t="s">
        <v>910</v>
      </c>
      <c r="T610" s="184" t="s">
        <v>910</v>
      </c>
    </row>
    <row r="611" spans="1:20" x14ac:dyDescent="0.25">
      <c r="A611" s="184" t="s">
        <v>3127</v>
      </c>
      <c r="B611" s="184">
        <v>5000101208</v>
      </c>
      <c r="C611" s="184" t="s">
        <v>3122</v>
      </c>
      <c r="D611" s="184" t="s">
        <v>3123</v>
      </c>
      <c r="E611" s="184" t="s">
        <v>906</v>
      </c>
      <c r="F611" s="184" t="s">
        <v>1030</v>
      </c>
      <c r="G611" s="184" t="s">
        <v>1031</v>
      </c>
      <c r="H611" s="184" t="s">
        <v>3128</v>
      </c>
      <c r="I611" s="184" t="s">
        <v>933</v>
      </c>
      <c r="J611" s="184" t="s">
        <v>910</v>
      </c>
      <c r="K611" s="184" t="s">
        <v>3129</v>
      </c>
      <c r="L611" s="184" t="s">
        <v>910</v>
      </c>
      <c r="M611" s="184" t="s">
        <v>1030</v>
      </c>
      <c r="N611" s="184" t="s">
        <v>910</v>
      </c>
      <c r="O611" s="184" t="s">
        <v>910</v>
      </c>
      <c r="P611" s="184" t="s">
        <v>910</v>
      </c>
      <c r="Q611" s="184" t="s">
        <v>3123</v>
      </c>
      <c r="R611" s="184" t="s">
        <v>910</v>
      </c>
      <c r="S611" s="184" t="s">
        <v>910</v>
      </c>
      <c r="T611" s="184" t="s">
        <v>910</v>
      </c>
    </row>
    <row r="612" spans="1:20" x14ac:dyDescent="0.25">
      <c r="A612" s="184" t="s">
        <v>3130</v>
      </c>
      <c r="B612" s="184">
        <v>5000101208</v>
      </c>
      <c r="C612" s="184" t="s">
        <v>3122</v>
      </c>
      <c r="D612" s="184" t="s">
        <v>3123</v>
      </c>
      <c r="E612" s="184" t="s">
        <v>906</v>
      </c>
      <c r="F612" s="184" t="s">
        <v>1030</v>
      </c>
      <c r="G612" s="184" t="s">
        <v>1031</v>
      </c>
      <c r="H612" s="184" t="s">
        <v>3131</v>
      </c>
      <c r="I612" s="184" t="s">
        <v>929</v>
      </c>
      <c r="J612" s="184" t="s">
        <v>910</v>
      </c>
      <c r="K612" s="184" t="s">
        <v>1695</v>
      </c>
      <c r="L612" s="184" t="s">
        <v>910</v>
      </c>
      <c r="M612" s="184" t="s">
        <v>1030</v>
      </c>
      <c r="N612" s="184" t="s">
        <v>910</v>
      </c>
      <c r="O612" s="184" t="s">
        <v>910</v>
      </c>
      <c r="P612" s="184" t="s">
        <v>910</v>
      </c>
      <c r="Q612" s="184" t="s">
        <v>3123</v>
      </c>
      <c r="R612" s="184" t="s">
        <v>910</v>
      </c>
      <c r="S612" s="184" t="s">
        <v>910</v>
      </c>
      <c r="T612" s="184" t="s">
        <v>910</v>
      </c>
    </row>
    <row r="613" spans="1:20" x14ac:dyDescent="0.25">
      <c r="A613" s="184" t="s">
        <v>3132</v>
      </c>
      <c r="B613" s="184">
        <v>5000101209</v>
      </c>
      <c r="C613" s="184" t="s">
        <v>3133</v>
      </c>
      <c r="D613" s="184" t="s">
        <v>3134</v>
      </c>
      <c r="E613" s="184" t="s">
        <v>906</v>
      </c>
      <c r="F613" s="184" t="s">
        <v>915</v>
      </c>
      <c r="G613" s="184" t="s">
        <v>916</v>
      </c>
      <c r="H613" s="184" t="s">
        <v>3135</v>
      </c>
      <c r="I613" s="184" t="s">
        <v>882</v>
      </c>
      <c r="J613" s="184" t="s">
        <v>910</v>
      </c>
      <c r="K613" s="184" t="s">
        <v>3136</v>
      </c>
      <c r="L613" s="184" t="s">
        <v>910</v>
      </c>
      <c r="M613" s="184" t="s">
        <v>915</v>
      </c>
      <c r="N613" s="184" t="s">
        <v>910</v>
      </c>
      <c r="O613" s="184" t="s">
        <v>910</v>
      </c>
      <c r="P613" s="184" t="s">
        <v>910</v>
      </c>
      <c r="Q613" s="184" t="s">
        <v>3134</v>
      </c>
      <c r="R613" s="184" t="s">
        <v>910</v>
      </c>
      <c r="S613" s="184" t="s">
        <v>910</v>
      </c>
      <c r="T613" s="184" t="s">
        <v>910</v>
      </c>
    </row>
    <row r="614" spans="1:20" x14ac:dyDescent="0.25">
      <c r="A614" s="184" t="s">
        <v>3137</v>
      </c>
      <c r="B614" s="184">
        <v>5000101209</v>
      </c>
      <c r="C614" s="184" t="s">
        <v>3133</v>
      </c>
      <c r="D614" s="184" t="s">
        <v>3134</v>
      </c>
      <c r="E614" s="184" t="s">
        <v>906</v>
      </c>
      <c r="F614" s="184" t="s">
        <v>1030</v>
      </c>
      <c r="G614" s="184" t="s">
        <v>1031</v>
      </c>
      <c r="H614" s="184" t="s">
        <v>3138</v>
      </c>
      <c r="I614" s="184" t="s">
        <v>933</v>
      </c>
      <c r="J614" s="184" t="s">
        <v>910</v>
      </c>
      <c r="K614" s="184" t="s">
        <v>3139</v>
      </c>
      <c r="L614" s="184" t="s">
        <v>910</v>
      </c>
      <c r="M614" s="184" t="s">
        <v>1030</v>
      </c>
      <c r="N614" s="184" t="s">
        <v>910</v>
      </c>
      <c r="O614" s="184" t="s">
        <v>910</v>
      </c>
      <c r="P614" s="184" t="s">
        <v>910</v>
      </c>
      <c r="Q614" s="184" t="s">
        <v>3134</v>
      </c>
      <c r="R614" s="184" t="s">
        <v>910</v>
      </c>
      <c r="S614" s="184" t="s">
        <v>910</v>
      </c>
      <c r="T614" s="184" t="s">
        <v>910</v>
      </c>
    </row>
    <row r="615" spans="1:20" x14ac:dyDescent="0.25">
      <c r="A615" s="184" t="s">
        <v>3140</v>
      </c>
      <c r="B615" s="184">
        <v>5000101211</v>
      </c>
      <c r="C615" s="184" t="s">
        <v>3141</v>
      </c>
      <c r="D615" s="184" t="s">
        <v>3142</v>
      </c>
      <c r="E615" s="184" t="s">
        <v>906</v>
      </c>
      <c r="F615" s="184" t="s">
        <v>1030</v>
      </c>
      <c r="G615" s="184" t="s">
        <v>1031</v>
      </c>
      <c r="H615" s="184" t="s">
        <v>3143</v>
      </c>
      <c r="I615" s="184" t="s">
        <v>882</v>
      </c>
      <c r="J615" s="184" t="s">
        <v>910</v>
      </c>
      <c r="K615" s="184" t="s">
        <v>3144</v>
      </c>
      <c r="L615" s="184" t="s">
        <v>910</v>
      </c>
      <c r="M615" s="184" t="s">
        <v>1030</v>
      </c>
      <c r="N615" s="184" t="s">
        <v>910</v>
      </c>
      <c r="O615" s="184" t="s">
        <v>910</v>
      </c>
      <c r="P615" s="184" t="s">
        <v>910</v>
      </c>
      <c r="Q615" s="184" t="s">
        <v>3142</v>
      </c>
      <c r="R615" s="184" t="s">
        <v>910</v>
      </c>
      <c r="S615" s="184" t="s">
        <v>910</v>
      </c>
      <c r="T615" s="184" t="s">
        <v>910</v>
      </c>
    </row>
    <row r="616" spans="1:20" x14ac:dyDescent="0.25">
      <c r="A616" s="184" t="s">
        <v>3145</v>
      </c>
      <c r="B616" s="184">
        <v>5000101212</v>
      </c>
      <c r="C616" s="184" t="s">
        <v>3146</v>
      </c>
      <c r="D616" s="184" t="s">
        <v>3147</v>
      </c>
      <c r="E616" s="184" t="s">
        <v>906</v>
      </c>
      <c r="F616" s="184" t="s">
        <v>1025</v>
      </c>
      <c r="G616" s="184" t="s">
        <v>1026</v>
      </c>
      <c r="H616" s="184" t="s">
        <v>3148</v>
      </c>
      <c r="I616" s="184" t="s">
        <v>882</v>
      </c>
      <c r="J616" s="184" t="s">
        <v>910</v>
      </c>
      <c r="K616" s="184" t="s">
        <v>3149</v>
      </c>
      <c r="L616" s="184" t="s">
        <v>910</v>
      </c>
      <c r="M616" s="184" t="s">
        <v>1025</v>
      </c>
      <c r="N616" s="184" t="s">
        <v>910</v>
      </c>
      <c r="O616" s="184" t="s">
        <v>910</v>
      </c>
      <c r="P616" s="184" t="s">
        <v>910</v>
      </c>
      <c r="Q616" s="184" t="s">
        <v>3147</v>
      </c>
      <c r="R616" s="184" t="s">
        <v>910</v>
      </c>
      <c r="S616" s="184" t="s">
        <v>910</v>
      </c>
      <c r="T616" s="184" t="s">
        <v>910</v>
      </c>
    </row>
    <row r="617" spans="1:20" x14ac:dyDescent="0.25">
      <c r="A617" s="184" t="s">
        <v>3150</v>
      </c>
      <c r="B617" s="184">
        <v>5000101212</v>
      </c>
      <c r="C617" s="184" t="s">
        <v>3146</v>
      </c>
      <c r="D617" s="184" t="s">
        <v>3147</v>
      </c>
      <c r="E617" s="184" t="s">
        <v>906</v>
      </c>
      <c r="F617" s="184" t="s">
        <v>1030</v>
      </c>
      <c r="G617" s="184" t="s">
        <v>1031</v>
      </c>
      <c r="H617" s="184" t="s">
        <v>3151</v>
      </c>
      <c r="I617" s="184" t="s">
        <v>933</v>
      </c>
      <c r="J617" s="184" t="s">
        <v>910</v>
      </c>
      <c r="K617" s="184" t="s">
        <v>3152</v>
      </c>
      <c r="L617" s="184" t="s">
        <v>910</v>
      </c>
      <c r="M617" s="184" t="s">
        <v>1030</v>
      </c>
      <c r="N617" s="184" t="s">
        <v>910</v>
      </c>
      <c r="O617" s="184" t="s">
        <v>910</v>
      </c>
      <c r="P617" s="184" t="s">
        <v>910</v>
      </c>
      <c r="Q617" s="184" t="s">
        <v>3147</v>
      </c>
      <c r="R617" s="184" t="s">
        <v>910</v>
      </c>
      <c r="S617" s="184" t="s">
        <v>910</v>
      </c>
      <c r="T617" s="184" t="s">
        <v>910</v>
      </c>
    </row>
    <row r="618" spans="1:20" x14ac:dyDescent="0.25">
      <c r="A618" s="184" t="s">
        <v>3153</v>
      </c>
      <c r="B618" s="184">
        <v>5000101213</v>
      </c>
      <c r="C618" s="184" t="s">
        <v>3154</v>
      </c>
      <c r="D618" s="184" t="s">
        <v>3155</v>
      </c>
      <c r="E618" s="184" t="s">
        <v>906</v>
      </c>
      <c r="F618" s="184" t="s">
        <v>1030</v>
      </c>
      <c r="G618" s="184" t="s">
        <v>1031</v>
      </c>
      <c r="H618" s="184" t="s">
        <v>3156</v>
      </c>
      <c r="I618" s="184" t="s">
        <v>882</v>
      </c>
      <c r="J618" s="184" t="s">
        <v>910</v>
      </c>
      <c r="K618" s="184" t="s">
        <v>3157</v>
      </c>
      <c r="L618" s="184" t="s">
        <v>910</v>
      </c>
      <c r="M618" s="184" t="s">
        <v>1030</v>
      </c>
      <c r="N618" s="184" t="s">
        <v>910</v>
      </c>
      <c r="O618" s="184" t="s">
        <v>910</v>
      </c>
      <c r="P618" s="184" t="s">
        <v>910</v>
      </c>
      <c r="Q618" s="184" t="s">
        <v>3155</v>
      </c>
      <c r="R618" s="184" t="s">
        <v>910</v>
      </c>
      <c r="S618" s="184" t="s">
        <v>910</v>
      </c>
      <c r="T618" s="184" t="s">
        <v>910</v>
      </c>
    </row>
    <row r="619" spans="1:20" x14ac:dyDescent="0.25">
      <c r="A619" s="184" t="s">
        <v>3158</v>
      </c>
      <c r="B619" s="184">
        <v>5000101214</v>
      </c>
      <c r="C619" s="184" t="s">
        <v>3159</v>
      </c>
      <c r="D619" s="184" t="s">
        <v>3160</v>
      </c>
      <c r="E619" s="184" t="s">
        <v>906</v>
      </c>
      <c r="F619" s="184" t="s">
        <v>1030</v>
      </c>
      <c r="G619" s="184" t="s">
        <v>1031</v>
      </c>
      <c r="H619" s="184" t="s">
        <v>3161</v>
      </c>
      <c r="I619" s="184" t="s">
        <v>882</v>
      </c>
      <c r="J619" s="184" t="s">
        <v>910</v>
      </c>
      <c r="K619" s="184" t="s">
        <v>3162</v>
      </c>
      <c r="L619" s="184" t="s">
        <v>910</v>
      </c>
      <c r="M619" s="184" t="s">
        <v>1030</v>
      </c>
      <c r="N619" s="184" t="s">
        <v>910</v>
      </c>
      <c r="O619" s="184" t="s">
        <v>910</v>
      </c>
      <c r="P619" s="184" t="s">
        <v>910</v>
      </c>
      <c r="Q619" s="184" t="s">
        <v>3160</v>
      </c>
      <c r="R619" s="184" t="s">
        <v>910</v>
      </c>
      <c r="S619" s="184" t="s">
        <v>910</v>
      </c>
      <c r="T619" s="184" t="s">
        <v>910</v>
      </c>
    </row>
    <row r="620" spans="1:20" x14ac:dyDescent="0.25">
      <c r="A620" s="184" t="s">
        <v>3163</v>
      </c>
      <c r="B620" s="184">
        <v>5000101215</v>
      </c>
      <c r="C620" s="184" t="s">
        <v>3164</v>
      </c>
      <c r="D620" s="184" t="s">
        <v>3165</v>
      </c>
      <c r="E620" s="184" t="s">
        <v>906</v>
      </c>
      <c r="F620" s="184" t="s">
        <v>1030</v>
      </c>
      <c r="G620" s="184" t="s">
        <v>1031</v>
      </c>
      <c r="H620" s="184" t="s">
        <v>3166</v>
      </c>
      <c r="I620" s="184" t="s">
        <v>882</v>
      </c>
      <c r="J620" s="184" t="s">
        <v>910</v>
      </c>
      <c r="K620" s="184" t="s">
        <v>3167</v>
      </c>
      <c r="L620" s="184" t="s">
        <v>910</v>
      </c>
      <c r="M620" s="184" t="s">
        <v>1030</v>
      </c>
      <c r="N620" s="184" t="s">
        <v>910</v>
      </c>
      <c r="O620" s="184" t="s">
        <v>910</v>
      </c>
      <c r="P620" s="184" t="s">
        <v>910</v>
      </c>
      <c r="Q620" s="184" t="s">
        <v>3165</v>
      </c>
      <c r="R620" s="184" t="s">
        <v>910</v>
      </c>
      <c r="S620" s="184" t="s">
        <v>910</v>
      </c>
      <c r="T620" s="184" t="s">
        <v>910</v>
      </c>
    </row>
    <row r="621" spans="1:20" x14ac:dyDescent="0.25">
      <c r="A621" s="184" t="s">
        <v>3168</v>
      </c>
      <c r="B621" s="184">
        <v>5000101215</v>
      </c>
      <c r="C621" s="184" t="s">
        <v>3164</v>
      </c>
      <c r="D621" s="184" t="s">
        <v>3165</v>
      </c>
      <c r="E621" s="184" t="s">
        <v>906</v>
      </c>
      <c r="F621" s="184" t="s">
        <v>1030</v>
      </c>
      <c r="G621" s="184" t="s">
        <v>1031</v>
      </c>
      <c r="H621" s="184" t="s">
        <v>3169</v>
      </c>
      <c r="I621" s="184" t="s">
        <v>933</v>
      </c>
      <c r="J621" s="184" t="s">
        <v>910</v>
      </c>
      <c r="K621" s="184" t="s">
        <v>3170</v>
      </c>
      <c r="L621" s="184" t="s">
        <v>910</v>
      </c>
      <c r="M621" s="184" t="s">
        <v>1030</v>
      </c>
      <c r="N621" s="184" t="s">
        <v>910</v>
      </c>
      <c r="O621" s="184" t="s">
        <v>910</v>
      </c>
      <c r="P621" s="184" t="s">
        <v>910</v>
      </c>
      <c r="Q621" s="184" t="s">
        <v>3165</v>
      </c>
      <c r="R621" s="184" t="s">
        <v>910</v>
      </c>
      <c r="S621" s="184" t="s">
        <v>910</v>
      </c>
      <c r="T621" s="184" t="s">
        <v>910</v>
      </c>
    </row>
    <row r="622" spans="1:20" x14ac:dyDescent="0.25">
      <c r="A622" s="184" t="s">
        <v>3171</v>
      </c>
      <c r="B622" s="184">
        <v>5000101216</v>
      </c>
      <c r="C622" s="184" t="s">
        <v>3172</v>
      </c>
      <c r="D622" s="184" t="s">
        <v>3173</v>
      </c>
      <c r="E622" s="184" t="s">
        <v>906</v>
      </c>
      <c r="F622" s="184" t="s">
        <v>3174</v>
      </c>
      <c r="G622" s="184" t="s">
        <v>3175</v>
      </c>
      <c r="H622" s="184" t="s">
        <v>3176</v>
      </c>
      <c r="I622" s="184" t="s">
        <v>882</v>
      </c>
      <c r="J622" s="184" t="s">
        <v>910</v>
      </c>
      <c r="K622" s="184" t="s">
        <v>3177</v>
      </c>
      <c r="L622" s="184" t="s">
        <v>910</v>
      </c>
      <c r="M622" s="184" t="s">
        <v>3174</v>
      </c>
      <c r="N622" s="184" t="s">
        <v>910</v>
      </c>
      <c r="O622" s="184" t="s">
        <v>910</v>
      </c>
      <c r="P622" s="184" t="s">
        <v>910</v>
      </c>
      <c r="Q622" s="184" t="s">
        <v>3173</v>
      </c>
      <c r="R622" s="184" t="s">
        <v>910</v>
      </c>
      <c r="S622" s="184" t="s">
        <v>910</v>
      </c>
      <c r="T622" s="184" t="s">
        <v>910</v>
      </c>
    </row>
    <row r="623" spans="1:20" x14ac:dyDescent="0.25">
      <c r="A623" s="184" t="s">
        <v>3178</v>
      </c>
      <c r="B623" s="184">
        <v>5000101216</v>
      </c>
      <c r="C623" s="184" t="s">
        <v>3172</v>
      </c>
      <c r="D623" s="184" t="s">
        <v>3173</v>
      </c>
      <c r="E623" s="184" t="s">
        <v>906</v>
      </c>
      <c r="F623" s="184" t="s">
        <v>1670</v>
      </c>
      <c r="G623" s="184" t="s">
        <v>1671</v>
      </c>
      <c r="H623" s="184" t="s">
        <v>3179</v>
      </c>
      <c r="I623" s="184" t="s">
        <v>933</v>
      </c>
      <c r="J623" s="184" t="s">
        <v>910</v>
      </c>
      <c r="K623" s="184" t="s">
        <v>3180</v>
      </c>
      <c r="L623" s="184" t="s">
        <v>910</v>
      </c>
      <c r="M623" s="184" t="s">
        <v>1670</v>
      </c>
      <c r="N623" s="184" t="s">
        <v>910</v>
      </c>
      <c r="O623" s="184" t="s">
        <v>910</v>
      </c>
      <c r="P623" s="184" t="s">
        <v>910</v>
      </c>
      <c r="Q623" s="184" t="s">
        <v>3173</v>
      </c>
      <c r="R623" s="184" t="s">
        <v>910</v>
      </c>
      <c r="S623" s="184" t="s">
        <v>910</v>
      </c>
      <c r="T623" s="184" t="s">
        <v>910</v>
      </c>
    </row>
    <row r="624" spans="1:20" x14ac:dyDescent="0.25">
      <c r="A624" s="184" t="s">
        <v>3181</v>
      </c>
      <c r="B624" s="184">
        <v>5000101217</v>
      </c>
      <c r="C624" s="184" t="s">
        <v>3182</v>
      </c>
      <c r="D624" s="184" t="s">
        <v>3183</v>
      </c>
      <c r="E624" s="184" t="s">
        <v>906</v>
      </c>
      <c r="F624" s="184" t="s">
        <v>3184</v>
      </c>
      <c r="G624" s="184" t="s">
        <v>3185</v>
      </c>
      <c r="H624" s="184" t="s">
        <v>3186</v>
      </c>
      <c r="I624" s="184" t="s">
        <v>882</v>
      </c>
      <c r="J624" s="184" t="s">
        <v>910</v>
      </c>
      <c r="K624" s="184" t="s">
        <v>3187</v>
      </c>
      <c r="L624" s="184" t="s">
        <v>910</v>
      </c>
      <c r="M624" s="184" t="s">
        <v>3184</v>
      </c>
      <c r="N624" s="184" t="s">
        <v>910</v>
      </c>
      <c r="O624" s="184" t="s">
        <v>910</v>
      </c>
      <c r="P624" s="184" t="s">
        <v>910</v>
      </c>
      <c r="Q624" s="184" t="s">
        <v>3183</v>
      </c>
      <c r="R624" s="184" t="s">
        <v>910</v>
      </c>
      <c r="S624" s="184" t="s">
        <v>910</v>
      </c>
      <c r="T624" s="184" t="s">
        <v>910</v>
      </c>
    </row>
    <row r="625" spans="1:20" x14ac:dyDescent="0.25">
      <c r="A625" s="184" t="s">
        <v>3188</v>
      </c>
      <c r="B625" s="184">
        <v>5000101217</v>
      </c>
      <c r="C625" s="184" t="s">
        <v>3182</v>
      </c>
      <c r="D625" s="184" t="s">
        <v>3183</v>
      </c>
      <c r="E625" s="184" t="s">
        <v>906</v>
      </c>
      <c r="F625" s="184" t="s">
        <v>1025</v>
      </c>
      <c r="G625" s="184" t="s">
        <v>1026</v>
      </c>
      <c r="H625" s="184" t="s">
        <v>3189</v>
      </c>
      <c r="I625" s="184" t="s">
        <v>933</v>
      </c>
      <c r="J625" s="184" t="s">
        <v>910</v>
      </c>
      <c r="K625" s="184" t="s">
        <v>3190</v>
      </c>
      <c r="L625" s="184" t="s">
        <v>910</v>
      </c>
      <c r="M625" s="184" t="s">
        <v>1025</v>
      </c>
      <c r="N625" s="184" t="s">
        <v>910</v>
      </c>
      <c r="O625" s="184" t="s">
        <v>910</v>
      </c>
      <c r="P625" s="184" t="s">
        <v>910</v>
      </c>
      <c r="Q625" s="184" t="s">
        <v>3183</v>
      </c>
      <c r="R625" s="184" t="s">
        <v>910</v>
      </c>
      <c r="S625" s="184" t="s">
        <v>910</v>
      </c>
      <c r="T625" s="184" t="s">
        <v>910</v>
      </c>
    </row>
    <row r="626" spans="1:20" x14ac:dyDescent="0.25">
      <c r="A626" s="184" t="s">
        <v>3191</v>
      </c>
      <c r="B626" s="184">
        <v>5000101219</v>
      </c>
      <c r="C626" s="184" t="s">
        <v>3192</v>
      </c>
      <c r="D626" s="184" t="s">
        <v>3193</v>
      </c>
      <c r="E626" s="184" t="s">
        <v>906</v>
      </c>
      <c r="F626" s="184" t="s">
        <v>1372</v>
      </c>
      <c r="G626" s="184" t="s">
        <v>1373</v>
      </c>
      <c r="H626" s="184" t="s">
        <v>3194</v>
      </c>
      <c r="I626" s="184" t="s">
        <v>882</v>
      </c>
      <c r="J626" s="184" t="s">
        <v>910</v>
      </c>
      <c r="K626" s="184" t="s">
        <v>1715</v>
      </c>
      <c r="L626" s="184" t="s">
        <v>910</v>
      </c>
      <c r="M626" s="184" t="s">
        <v>1372</v>
      </c>
      <c r="N626" s="184" t="s">
        <v>910</v>
      </c>
      <c r="O626" s="184" t="s">
        <v>910</v>
      </c>
      <c r="P626" s="184" t="s">
        <v>910</v>
      </c>
      <c r="Q626" s="184" t="s">
        <v>3193</v>
      </c>
      <c r="R626" s="184" t="s">
        <v>910</v>
      </c>
      <c r="S626" s="184" t="s">
        <v>910</v>
      </c>
      <c r="T626" s="184" t="s">
        <v>910</v>
      </c>
    </row>
    <row r="627" spans="1:20" x14ac:dyDescent="0.25">
      <c r="A627" s="184" t="s">
        <v>3195</v>
      </c>
      <c r="B627" s="184">
        <v>5000101222</v>
      </c>
      <c r="C627" s="184" t="s">
        <v>3196</v>
      </c>
      <c r="D627" s="184" t="s">
        <v>3197</v>
      </c>
      <c r="E627" s="184" t="s">
        <v>906</v>
      </c>
      <c r="F627" s="184" t="s">
        <v>915</v>
      </c>
      <c r="G627" s="184" t="s">
        <v>916</v>
      </c>
      <c r="H627" s="184" t="s">
        <v>3198</v>
      </c>
      <c r="I627" s="184" t="s">
        <v>882</v>
      </c>
      <c r="J627" s="184" t="s">
        <v>910</v>
      </c>
      <c r="K627" s="184" t="s">
        <v>3199</v>
      </c>
      <c r="L627" s="184" t="s">
        <v>910</v>
      </c>
      <c r="M627" s="184" t="s">
        <v>915</v>
      </c>
      <c r="N627" s="184" t="s">
        <v>910</v>
      </c>
      <c r="O627" s="184" t="s">
        <v>910</v>
      </c>
      <c r="P627" s="184" t="s">
        <v>910</v>
      </c>
      <c r="Q627" s="184" t="s">
        <v>3197</v>
      </c>
      <c r="R627" s="184" t="s">
        <v>910</v>
      </c>
      <c r="S627" s="184" t="s">
        <v>910</v>
      </c>
      <c r="T627" s="184" t="s">
        <v>910</v>
      </c>
    </row>
    <row r="628" spans="1:20" x14ac:dyDescent="0.25">
      <c r="A628" s="184" t="s">
        <v>3200</v>
      </c>
      <c r="B628" s="184">
        <v>5000101222</v>
      </c>
      <c r="C628" s="184" t="s">
        <v>3196</v>
      </c>
      <c r="D628" s="184" t="s">
        <v>3197</v>
      </c>
      <c r="E628" s="184" t="s">
        <v>906</v>
      </c>
      <c r="F628" s="184" t="s">
        <v>1025</v>
      </c>
      <c r="G628" s="184" t="s">
        <v>1026</v>
      </c>
      <c r="H628" s="184" t="s">
        <v>3201</v>
      </c>
      <c r="I628" s="184" t="s">
        <v>933</v>
      </c>
      <c r="J628" s="184" t="s">
        <v>910</v>
      </c>
      <c r="K628" s="184" t="s">
        <v>3202</v>
      </c>
      <c r="L628" s="184" t="s">
        <v>910</v>
      </c>
      <c r="M628" s="184" t="s">
        <v>1025</v>
      </c>
      <c r="N628" s="184" t="s">
        <v>910</v>
      </c>
      <c r="O628" s="184" t="s">
        <v>910</v>
      </c>
      <c r="P628" s="184" t="s">
        <v>910</v>
      </c>
      <c r="Q628" s="184" t="s">
        <v>3197</v>
      </c>
      <c r="R628" s="184" t="s">
        <v>910</v>
      </c>
      <c r="S628" s="184" t="s">
        <v>910</v>
      </c>
      <c r="T628" s="184" t="s">
        <v>910</v>
      </c>
    </row>
    <row r="629" spans="1:20" x14ac:dyDescent="0.25">
      <c r="A629" s="184" t="s">
        <v>3203</v>
      </c>
      <c r="B629" s="184">
        <v>5000101222</v>
      </c>
      <c r="C629" s="184" t="s">
        <v>3196</v>
      </c>
      <c r="D629" s="184" t="s">
        <v>3197</v>
      </c>
      <c r="E629" s="184" t="s">
        <v>906</v>
      </c>
      <c r="F629" s="184" t="s">
        <v>1025</v>
      </c>
      <c r="G629" s="184" t="s">
        <v>1026</v>
      </c>
      <c r="H629" s="184" t="s">
        <v>3204</v>
      </c>
      <c r="I629" s="184" t="s">
        <v>1036</v>
      </c>
      <c r="J629" s="184" t="s">
        <v>910</v>
      </c>
      <c r="K629" s="184" t="s">
        <v>3205</v>
      </c>
      <c r="L629" s="184" t="s">
        <v>910</v>
      </c>
      <c r="M629" s="184" t="s">
        <v>1025</v>
      </c>
      <c r="N629" s="184" t="s">
        <v>910</v>
      </c>
      <c r="O629" s="184" t="s">
        <v>910</v>
      </c>
      <c r="P629" s="184" t="s">
        <v>910</v>
      </c>
      <c r="Q629" s="184" t="s">
        <v>3197</v>
      </c>
      <c r="R629" s="184" t="s">
        <v>910</v>
      </c>
      <c r="S629" s="184" t="s">
        <v>910</v>
      </c>
      <c r="T629" s="184" t="s">
        <v>910</v>
      </c>
    </row>
    <row r="630" spans="1:20" x14ac:dyDescent="0.25">
      <c r="A630" s="184" t="s">
        <v>3206</v>
      </c>
      <c r="B630" s="184">
        <v>5000101222</v>
      </c>
      <c r="C630" s="184" t="s">
        <v>3196</v>
      </c>
      <c r="D630" s="184" t="s">
        <v>3197</v>
      </c>
      <c r="E630" s="184" t="s">
        <v>906</v>
      </c>
      <c r="F630" s="184" t="s">
        <v>1025</v>
      </c>
      <c r="G630" s="184" t="s">
        <v>1026</v>
      </c>
      <c r="H630" s="184" t="s">
        <v>910</v>
      </c>
      <c r="I630" s="184" t="s">
        <v>1097</v>
      </c>
      <c r="J630" s="184" t="s">
        <v>3207</v>
      </c>
      <c r="K630" s="185" t="s">
        <v>3207</v>
      </c>
      <c r="L630" s="184" t="s">
        <v>1025</v>
      </c>
      <c r="M630" s="184" t="s">
        <v>910</v>
      </c>
      <c r="N630" s="184" t="s">
        <v>910</v>
      </c>
      <c r="O630" s="184" t="s">
        <v>910</v>
      </c>
      <c r="P630" s="184" t="s">
        <v>910</v>
      </c>
      <c r="Q630" s="184" t="s">
        <v>3197</v>
      </c>
      <c r="R630" s="184" t="s">
        <v>910</v>
      </c>
      <c r="S630" s="184" t="s">
        <v>910</v>
      </c>
      <c r="T630" s="184" t="s">
        <v>910</v>
      </c>
    </row>
    <row r="631" spans="1:20" x14ac:dyDescent="0.25">
      <c r="A631" s="184" t="s">
        <v>3208</v>
      </c>
      <c r="B631" s="184">
        <v>5000101223</v>
      </c>
      <c r="C631" s="184" t="s">
        <v>3209</v>
      </c>
      <c r="D631" s="184" t="s">
        <v>3210</v>
      </c>
      <c r="E631" s="184" t="s">
        <v>906</v>
      </c>
      <c r="F631" s="184" t="s">
        <v>1025</v>
      </c>
      <c r="G631" s="184" t="s">
        <v>1026</v>
      </c>
      <c r="H631" s="184" t="s">
        <v>3211</v>
      </c>
      <c r="I631" s="184" t="s">
        <v>882</v>
      </c>
      <c r="J631" s="184" t="s">
        <v>910</v>
      </c>
      <c r="K631" s="184" t="s">
        <v>3212</v>
      </c>
      <c r="L631" s="184" t="s">
        <v>910</v>
      </c>
      <c r="M631" s="184" t="s">
        <v>1025</v>
      </c>
      <c r="N631" s="184" t="s">
        <v>910</v>
      </c>
      <c r="O631" s="184" t="s">
        <v>910</v>
      </c>
      <c r="P631" s="184" t="s">
        <v>910</v>
      </c>
      <c r="Q631" s="184" t="s">
        <v>3210</v>
      </c>
      <c r="R631" s="184" t="s">
        <v>910</v>
      </c>
      <c r="S631" s="184" t="s">
        <v>910</v>
      </c>
      <c r="T631" s="184" t="s">
        <v>910</v>
      </c>
    </row>
    <row r="632" spans="1:20" x14ac:dyDescent="0.25">
      <c r="A632" s="184" t="s">
        <v>3213</v>
      </c>
      <c r="B632" s="184">
        <v>5000101223</v>
      </c>
      <c r="C632" s="184" t="s">
        <v>3209</v>
      </c>
      <c r="D632" s="184" t="s">
        <v>3210</v>
      </c>
      <c r="E632" s="184" t="s">
        <v>906</v>
      </c>
      <c r="F632" s="184" t="s">
        <v>1729</v>
      </c>
      <c r="G632" s="184" t="s">
        <v>1730</v>
      </c>
      <c r="H632" s="184" t="s">
        <v>3214</v>
      </c>
      <c r="I632" s="184" t="s">
        <v>933</v>
      </c>
      <c r="J632" s="184" t="s">
        <v>910</v>
      </c>
      <c r="K632" s="184" t="s">
        <v>3215</v>
      </c>
      <c r="L632" s="184" t="s">
        <v>910</v>
      </c>
      <c r="M632" s="184" t="s">
        <v>1729</v>
      </c>
      <c r="N632" s="184" t="s">
        <v>910</v>
      </c>
      <c r="O632" s="184" t="s">
        <v>910</v>
      </c>
      <c r="P632" s="184" t="s">
        <v>910</v>
      </c>
      <c r="Q632" s="184" t="s">
        <v>3210</v>
      </c>
      <c r="R632" s="184" t="s">
        <v>910</v>
      </c>
      <c r="S632" s="184" t="s">
        <v>910</v>
      </c>
      <c r="T632" s="184" t="s">
        <v>910</v>
      </c>
    </row>
    <row r="633" spans="1:20" x14ac:dyDescent="0.25">
      <c r="A633" s="184" t="s">
        <v>3216</v>
      </c>
      <c r="B633" s="184">
        <v>5000101227</v>
      </c>
      <c r="C633" s="184" t="s">
        <v>3217</v>
      </c>
      <c r="D633" s="184" t="s">
        <v>3218</v>
      </c>
      <c r="E633" s="184" t="s">
        <v>906</v>
      </c>
      <c r="F633" s="184" t="s">
        <v>1091</v>
      </c>
      <c r="G633" s="184" t="s">
        <v>1092</v>
      </c>
      <c r="H633" s="184" t="s">
        <v>3219</v>
      </c>
      <c r="I633" s="184" t="s">
        <v>882</v>
      </c>
      <c r="J633" s="184" t="s">
        <v>910</v>
      </c>
      <c r="K633" s="184" t="s">
        <v>3220</v>
      </c>
      <c r="L633" s="184" t="s">
        <v>910</v>
      </c>
      <c r="M633" s="184" t="s">
        <v>1091</v>
      </c>
      <c r="N633" s="184" t="s">
        <v>910</v>
      </c>
      <c r="O633" s="184" t="s">
        <v>910</v>
      </c>
      <c r="P633" s="184" t="s">
        <v>910</v>
      </c>
      <c r="Q633" s="184" t="s">
        <v>3218</v>
      </c>
      <c r="R633" s="184" t="s">
        <v>910</v>
      </c>
      <c r="S633" s="184" t="s">
        <v>910</v>
      </c>
      <c r="T633" s="184" t="s">
        <v>910</v>
      </c>
    </row>
    <row r="634" spans="1:20" x14ac:dyDescent="0.25">
      <c r="A634" s="184" t="s">
        <v>3221</v>
      </c>
      <c r="B634" s="184">
        <v>5000101227</v>
      </c>
      <c r="C634" s="184" t="s">
        <v>3217</v>
      </c>
      <c r="D634" s="184" t="s">
        <v>3218</v>
      </c>
      <c r="E634" s="184" t="s">
        <v>906</v>
      </c>
      <c r="F634" s="184" t="s">
        <v>915</v>
      </c>
      <c r="G634" s="184" t="s">
        <v>916</v>
      </c>
      <c r="H634" s="184" t="s">
        <v>910</v>
      </c>
      <c r="I634" s="184" t="s">
        <v>933</v>
      </c>
      <c r="J634" s="184" t="s">
        <v>1098</v>
      </c>
      <c r="K634" s="185" t="s">
        <v>1098</v>
      </c>
      <c r="L634" s="184" t="s">
        <v>915</v>
      </c>
      <c r="M634" s="184" t="s">
        <v>910</v>
      </c>
      <c r="N634" s="184" t="s">
        <v>910</v>
      </c>
      <c r="O634" s="184" t="s">
        <v>910</v>
      </c>
      <c r="P634" s="184" t="s">
        <v>910</v>
      </c>
      <c r="Q634" s="184" t="s">
        <v>3218</v>
      </c>
      <c r="R634" s="184" t="s">
        <v>910</v>
      </c>
      <c r="S634" s="184" t="s">
        <v>910</v>
      </c>
      <c r="T634" s="184" t="s">
        <v>910</v>
      </c>
    </row>
    <row r="635" spans="1:20" x14ac:dyDescent="0.25">
      <c r="A635" s="184" t="s">
        <v>3222</v>
      </c>
      <c r="B635" s="184">
        <v>5000101229</v>
      </c>
      <c r="C635" s="184" t="s">
        <v>3223</v>
      </c>
      <c r="D635" s="184" t="s">
        <v>3224</v>
      </c>
      <c r="E635" s="184" t="s">
        <v>906</v>
      </c>
      <c r="F635" s="184" t="s">
        <v>1091</v>
      </c>
      <c r="G635" s="184" t="s">
        <v>1092</v>
      </c>
      <c r="H635" s="184" t="s">
        <v>3225</v>
      </c>
      <c r="I635" s="184" t="s">
        <v>882</v>
      </c>
      <c r="J635" s="184" t="s">
        <v>910</v>
      </c>
      <c r="K635" s="184" t="s">
        <v>3226</v>
      </c>
      <c r="L635" s="184" t="s">
        <v>910</v>
      </c>
      <c r="M635" s="184" t="s">
        <v>1091</v>
      </c>
      <c r="N635" s="184" t="s">
        <v>910</v>
      </c>
      <c r="O635" s="184" t="s">
        <v>910</v>
      </c>
      <c r="P635" s="184" t="s">
        <v>910</v>
      </c>
      <c r="Q635" s="184" t="s">
        <v>3224</v>
      </c>
      <c r="R635" s="184" t="s">
        <v>910</v>
      </c>
      <c r="S635" s="184" t="s">
        <v>910</v>
      </c>
      <c r="T635" s="184" t="s">
        <v>910</v>
      </c>
    </row>
    <row r="636" spans="1:20" x14ac:dyDescent="0.25">
      <c r="A636" s="184" t="s">
        <v>3227</v>
      </c>
      <c r="B636" s="184">
        <v>5000101229</v>
      </c>
      <c r="C636" s="184" t="s">
        <v>3223</v>
      </c>
      <c r="D636" s="184" t="s">
        <v>3224</v>
      </c>
      <c r="E636" s="184" t="s">
        <v>906</v>
      </c>
      <c r="F636" s="184" t="s">
        <v>915</v>
      </c>
      <c r="G636" s="184" t="s">
        <v>916</v>
      </c>
      <c r="H636" s="184" t="s">
        <v>1096</v>
      </c>
      <c r="I636" s="184" t="s">
        <v>933</v>
      </c>
      <c r="J636" s="184" t="s">
        <v>910</v>
      </c>
      <c r="K636" s="184" t="s">
        <v>1098</v>
      </c>
      <c r="L636" s="184" t="s">
        <v>910</v>
      </c>
      <c r="M636" s="184" t="s">
        <v>915</v>
      </c>
      <c r="N636" s="184" t="s">
        <v>910</v>
      </c>
      <c r="O636" s="184" t="s">
        <v>910</v>
      </c>
      <c r="P636" s="184" t="s">
        <v>910</v>
      </c>
      <c r="Q636" s="184" t="s">
        <v>3224</v>
      </c>
      <c r="R636" s="184" t="s">
        <v>910</v>
      </c>
      <c r="S636" s="184" t="s">
        <v>910</v>
      </c>
      <c r="T636" s="184" t="s">
        <v>910</v>
      </c>
    </row>
    <row r="637" spans="1:20" x14ac:dyDescent="0.25">
      <c r="A637" s="184" t="s">
        <v>3228</v>
      </c>
      <c r="B637" s="184">
        <v>5000101229</v>
      </c>
      <c r="C637" s="184" t="s">
        <v>3223</v>
      </c>
      <c r="D637" s="184" t="s">
        <v>3224</v>
      </c>
      <c r="E637" s="184" t="s">
        <v>906</v>
      </c>
      <c r="F637" s="184" t="s">
        <v>3229</v>
      </c>
      <c r="G637" s="184" t="s">
        <v>3230</v>
      </c>
      <c r="H637" s="184" t="s">
        <v>3231</v>
      </c>
      <c r="I637" s="184" t="s">
        <v>929</v>
      </c>
      <c r="J637" s="184" t="s">
        <v>910</v>
      </c>
      <c r="K637" s="184" t="s">
        <v>3232</v>
      </c>
      <c r="L637" s="184" t="s">
        <v>910</v>
      </c>
      <c r="M637" s="184" t="s">
        <v>3229</v>
      </c>
      <c r="N637" s="184" t="s">
        <v>910</v>
      </c>
      <c r="O637" s="184" t="s">
        <v>910</v>
      </c>
      <c r="P637" s="184" t="s">
        <v>910</v>
      </c>
      <c r="Q637" s="184" t="s">
        <v>3224</v>
      </c>
      <c r="R637" s="184" t="s">
        <v>910</v>
      </c>
      <c r="S637" s="184" t="s">
        <v>910</v>
      </c>
      <c r="T637" s="184" t="s">
        <v>910</v>
      </c>
    </row>
    <row r="638" spans="1:20" x14ac:dyDescent="0.25">
      <c r="A638" s="184" t="s">
        <v>3233</v>
      </c>
      <c r="B638" s="184">
        <v>5000101229</v>
      </c>
      <c r="C638" s="184" t="s">
        <v>3223</v>
      </c>
      <c r="D638" s="184" t="s">
        <v>3224</v>
      </c>
      <c r="E638" s="184" t="s">
        <v>906</v>
      </c>
      <c r="F638" s="184" t="s">
        <v>3229</v>
      </c>
      <c r="G638" s="184" t="s">
        <v>3230</v>
      </c>
      <c r="H638" s="184" t="s">
        <v>910</v>
      </c>
      <c r="I638" s="184" t="s">
        <v>1036</v>
      </c>
      <c r="J638" s="184" t="s">
        <v>3234</v>
      </c>
      <c r="K638" s="185" t="s">
        <v>3234</v>
      </c>
      <c r="L638" s="184" t="s">
        <v>3229</v>
      </c>
      <c r="M638" s="184" t="s">
        <v>910</v>
      </c>
      <c r="N638" s="184" t="s">
        <v>910</v>
      </c>
      <c r="O638" s="184" t="s">
        <v>910</v>
      </c>
      <c r="P638" s="184" t="s">
        <v>910</v>
      </c>
      <c r="Q638" s="184" t="s">
        <v>3224</v>
      </c>
      <c r="R638" s="184" t="s">
        <v>910</v>
      </c>
      <c r="S638" s="184" t="s">
        <v>910</v>
      </c>
      <c r="T638" s="184" t="s">
        <v>910</v>
      </c>
    </row>
    <row r="639" spans="1:20" x14ac:dyDescent="0.25">
      <c r="A639" s="184" t="s">
        <v>3235</v>
      </c>
      <c r="B639" s="184">
        <v>5000101231</v>
      </c>
      <c r="C639" s="184" t="s">
        <v>3236</v>
      </c>
      <c r="D639" s="184" t="s">
        <v>3237</v>
      </c>
      <c r="E639" s="184" t="s">
        <v>906</v>
      </c>
      <c r="F639" s="184" t="s">
        <v>907</v>
      </c>
      <c r="G639" s="184" t="s">
        <v>908</v>
      </c>
      <c r="H639" s="184" t="s">
        <v>909</v>
      </c>
      <c r="I639" s="184" t="s">
        <v>882</v>
      </c>
      <c r="J639" s="184" t="s">
        <v>910</v>
      </c>
      <c r="K639" s="184" t="s">
        <v>911</v>
      </c>
      <c r="L639" s="184" t="s">
        <v>910</v>
      </c>
      <c r="M639" s="184" t="s">
        <v>907</v>
      </c>
      <c r="N639" s="184" t="s">
        <v>910</v>
      </c>
      <c r="O639" s="184" t="s">
        <v>910</v>
      </c>
      <c r="P639" s="184" t="s">
        <v>910</v>
      </c>
      <c r="Q639" s="184" t="s">
        <v>3237</v>
      </c>
      <c r="R639" s="184" t="s">
        <v>910</v>
      </c>
      <c r="S639" s="184" t="s">
        <v>910</v>
      </c>
      <c r="T639" s="184" t="s">
        <v>910</v>
      </c>
    </row>
    <row r="640" spans="1:20" x14ac:dyDescent="0.25">
      <c r="A640" s="184" t="s">
        <v>3238</v>
      </c>
      <c r="B640" s="184">
        <v>5000101232</v>
      </c>
      <c r="C640" s="184" t="s">
        <v>3239</v>
      </c>
      <c r="D640" s="184" t="s">
        <v>3240</v>
      </c>
      <c r="E640" s="184" t="s">
        <v>906</v>
      </c>
      <c r="F640" s="184" t="s">
        <v>1771</v>
      </c>
      <c r="G640" s="184" t="s">
        <v>1772</v>
      </c>
      <c r="H640" s="184" t="s">
        <v>3241</v>
      </c>
      <c r="I640" s="184" t="s">
        <v>882</v>
      </c>
      <c r="J640" s="184" t="s">
        <v>910</v>
      </c>
      <c r="K640" s="184" t="s">
        <v>3242</v>
      </c>
      <c r="L640" s="184" t="s">
        <v>910</v>
      </c>
      <c r="M640" s="184" t="s">
        <v>1771</v>
      </c>
      <c r="N640" s="184" t="s">
        <v>910</v>
      </c>
      <c r="O640" s="184" t="s">
        <v>910</v>
      </c>
      <c r="P640" s="184" t="s">
        <v>910</v>
      </c>
      <c r="Q640" s="184" t="s">
        <v>3240</v>
      </c>
      <c r="R640" s="184" t="s">
        <v>910</v>
      </c>
      <c r="S640" s="184" t="s">
        <v>910</v>
      </c>
      <c r="T640" s="184" t="s">
        <v>910</v>
      </c>
    </row>
    <row r="641" spans="1:20" x14ac:dyDescent="0.25">
      <c r="A641" s="184" t="s">
        <v>3243</v>
      </c>
      <c r="B641" s="184">
        <v>5000101233</v>
      </c>
      <c r="C641" s="184" t="s">
        <v>3244</v>
      </c>
      <c r="D641" s="184" t="s">
        <v>3245</v>
      </c>
      <c r="E641" s="184" t="s">
        <v>906</v>
      </c>
      <c r="F641" s="184" t="s">
        <v>926</v>
      </c>
      <c r="G641" s="184" t="s">
        <v>927</v>
      </c>
      <c r="H641" s="184" t="s">
        <v>3246</v>
      </c>
      <c r="I641" s="184" t="s">
        <v>882</v>
      </c>
      <c r="J641" s="184" t="s">
        <v>910</v>
      </c>
      <c r="K641" s="184" t="s">
        <v>3247</v>
      </c>
      <c r="L641" s="184" t="s">
        <v>910</v>
      </c>
      <c r="M641" s="184" t="s">
        <v>926</v>
      </c>
      <c r="N641" s="184" t="s">
        <v>910</v>
      </c>
      <c r="O641" s="184" t="s">
        <v>910</v>
      </c>
      <c r="P641" s="184" t="s">
        <v>910</v>
      </c>
      <c r="Q641" s="184" t="s">
        <v>3245</v>
      </c>
      <c r="R641" s="184" t="s">
        <v>910</v>
      </c>
      <c r="S641" s="184" t="s">
        <v>910</v>
      </c>
      <c r="T641" s="184" t="s">
        <v>910</v>
      </c>
    </row>
    <row r="642" spans="1:20" x14ac:dyDescent="0.25">
      <c r="A642" s="184" t="s">
        <v>3248</v>
      </c>
      <c r="B642" s="184">
        <v>5000101233</v>
      </c>
      <c r="C642" s="184" t="s">
        <v>3244</v>
      </c>
      <c r="D642" s="184" t="s">
        <v>3245</v>
      </c>
      <c r="E642" s="184" t="s">
        <v>906</v>
      </c>
      <c r="F642" s="184" t="s">
        <v>920</v>
      </c>
      <c r="G642" s="184" t="s">
        <v>921</v>
      </c>
      <c r="H642" s="184" t="s">
        <v>3249</v>
      </c>
      <c r="I642" s="184" t="s">
        <v>933</v>
      </c>
      <c r="J642" s="184" t="s">
        <v>910</v>
      </c>
      <c r="K642" s="184" t="s">
        <v>3250</v>
      </c>
      <c r="L642" s="184" t="s">
        <v>910</v>
      </c>
      <c r="M642" s="184" t="s">
        <v>920</v>
      </c>
      <c r="N642" s="184" t="s">
        <v>910</v>
      </c>
      <c r="O642" s="184" t="s">
        <v>910</v>
      </c>
      <c r="P642" s="184" t="s">
        <v>910</v>
      </c>
      <c r="Q642" s="184" t="s">
        <v>3245</v>
      </c>
      <c r="R642" s="184" t="s">
        <v>910</v>
      </c>
      <c r="S642" s="184" t="s">
        <v>910</v>
      </c>
      <c r="T642" s="184" t="s">
        <v>910</v>
      </c>
    </row>
    <row r="643" spans="1:20" x14ac:dyDescent="0.25">
      <c r="A643" s="184" t="s">
        <v>3251</v>
      </c>
      <c r="B643" s="184">
        <v>5000101234</v>
      </c>
      <c r="C643" s="184" t="s">
        <v>3252</v>
      </c>
      <c r="D643" s="184" t="s">
        <v>3253</v>
      </c>
      <c r="E643" s="184" t="s">
        <v>906</v>
      </c>
      <c r="F643" s="184" t="s">
        <v>926</v>
      </c>
      <c r="G643" s="184" t="s">
        <v>927</v>
      </c>
      <c r="H643" s="184" t="s">
        <v>3254</v>
      </c>
      <c r="I643" s="184" t="s">
        <v>882</v>
      </c>
      <c r="J643" s="184" t="s">
        <v>910</v>
      </c>
      <c r="K643" s="184" t="s">
        <v>3255</v>
      </c>
      <c r="L643" s="184" t="s">
        <v>910</v>
      </c>
      <c r="M643" s="184" t="s">
        <v>926</v>
      </c>
      <c r="N643" s="184" t="s">
        <v>910</v>
      </c>
      <c r="O643" s="184" t="s">
        <v>910</v>
      </c>
      <c r="P643" s="184" t="s">
        <v>910</v>
      </c>
      <c r="Q643" s="184" t="s">
        <v>3253</v>
      </c>
      <c r="R643" s="184" t="s">
        <v>910</v>
      </c>
      <c r="S643" s="184" t="s">
        <v>910</v>
      </c>
      <c r="T643" s="184" t="s">
        <v>910</v>
      </c>
    </row>
    <row r="644" spans="1:20" x14ac:dyDescent="0.25">
      <c r="A644" s="184" t="s">
        <v>3256</v>
      </c>
      <c r="B644" s="184">
        <v>5000101234</v>
      </c>
      <c r="C644" s="184" t="s">
        <v>3252</v>
      </c>
      <c r="D644" s="184" t="s">
        <v>3253</v>
      </c>
      <c r="E644" s="184" t="s">
        <v>906</v>
      </c>
      <c r="F644" s="184" t="s">
        <v>915</v>
      </c>
      <c r="G644" s="184" t="s">
        <v>916</v>
      </c>
      <c r="H644" s="184" t="s">
        <v>1096</v>
      </c>
      <c r="I644" s="184" t="s">
        <v>933</v>
      </c>
      <c r="J644" s="184" t="s">
        <v>910</v>
      </c>
      <c r="K644" s="184" t="s">
        <v>1098</v>
      </c>
      <c r="L644" s="184" t="s">
        <v>910</v>
      </c>
      <c r="M644" s="184" t="s">
        <v>915</v>
      </c>
      <c r="N644" s="184" t="s">
        <v>910</v>
      </c>
      <c r="O644" s="184" t="s">
        <v>910</v>
      </c>
      <c r="P644" s="184" t="s">
        <v>910</v>
      </c>
      <c r="Q644" s="184" t="s">
        <v>3253</v>
      </c>
      <c r="R644" s="184" t="s">
        <v>910</v>
      </c>
      <c r="S644" s="184" t="s">
        <v>910</v>
      </c>
      <c r="T644" s="184" t="s">
        <v>910</v>
      </c>
    </row>
    <row r="645" spans="1:20" x14ac:dyDescent="0.25">
      <c r="A645" s="184" t="s">
        <v>3257</v>
      </c>
      <c r="B645" s="184">
        <v>5000101235</v>
      </c>
      <c r="C645" s="184" t="s">
        <v>3258</v>
      </c>
      <c r="D645" s="184" t="s">
        <v>3259</v>
      </c>
      <c r="E645" s="184" t="s">
        <v>906</v>
      </c>
      <c r="F645" s="184" t="s">
        <v>915</v>
      </c>
      <c r="G645" s="184" t="s">
        <v>916</v>
      </c>
      <c r="H645" s="184" t="s">
        <v>3260</v>
      </c>
      <c r="I645" s="184" t="s">
        <v>882</v>
      </c>
      <c r="J645" s="184" t="s">
        <v>910</v>
      </c>
      <c r="K645" s="184" t="s">
        <v>3261</v>
      </c>
      <c r="L645" s="184" t="s">
        <v>910</v>
      </c>
      <c r="M645" s="184" t="s">
        <v>915</v>
      </c>
      <c r="N645" s="184" t="s">
        <v>910</v>
      </c>
      <c r="O645" s="184" t="s">
        <v>910</v>
      </c>
      <c r="P645" s="184" t="s">
        <v>910</v>
      </c>
      <c r="Q645" s="184" t="s">
        <v>3259</v>
      </c>
      <c r="R645" s="184" t="s">
        <v>910</v>
      </c>
      <c r="S645" s="184" t="s">
        <v>910</v>
      </c>
      <c r="T645" s="184" t="s">
        <v>910</v>
      </c>
    </row>
    <row r="646" spans="1:20" x14ac:dyDescent="0.25">
      <c r="A646" s="184" t="s">
        <v>3262</v>
      </c>
      <c r="B646" s="184">
        <v>5000101235</v>
      </c>
      <c r="C646" s="184" t="s">
        <v>3258</v>
      </c>
      <c r="D646" s="184" t="s">
        <v>3259</v>
      </c>
      <c r="E646" s="184" t="s">
        <v>906</v>
      </c>
      <c r="F646" s="184" t="s">
        <v>926</v>
      </c>
      <c r="G646" s="184" t="s">
        <v>927</v>
      </c>
      <c r="H646" s="184" t="s">
        <v>3263</v>
      </c>
      <c r="I646" s="184" t="s">
        <v>1036</v>
      </c>
      <c r="J646" s="184" t="s">
        <v>910</v>
      </c>
      <c r="K646" s="184" t="s">
        <v>3264</v>
      </c>
      <c r="L646" s="184" t="s">
        <v>910</v>
      </c>
      <c r="M646" s="184" t="s">
        <v>926</v>
      </c>
      <c r="N646" s="184" t="s">
        <v>910</v>
      </c>
      <c r="O646" s="184" t="s">
        <v>910</v>
      </c>
      <c r="P646" s="184" t="s">
        <v>910</v>
      </c>
      <c r="Q646" s="184" t="s">
        <v>3259</v>
      </c>
      <c r="R646" s="184" t="s">
        <v>910</v>
      </c>
      <c r="S646" s="184" t="s">
        <v>910</v>
      </c>
      <c r="T646" s="184" t="s">
        <v>910</v>
      </c>
    </row>
    <row r="647" spans="1:20" x14ac:dyDescent="0.25">
      <c r="A647" s="184" t="s">
        <v>3265</v>
      </c>
      <c r="B647" s="184">
        <v>5000101235</v>
      </c>
      <c r="C647" s="184" t="s">
        <v>3258</v>
      </c>
      <c r="D647" s="184" t="s">
        <v>3259</v>
      </c>
      <c r="E647" s="184" t="s">
        <v>906</v>
      </c>
      <c r="F647" s="184" t="s">
        <v>915</v>
      </c>
      <c r="G647" s="184" t="s">
        <v>916</v>
      </c>
      <c r="H647" s="184" t="s">
        <v>3266</v>
      </c>
      <c r="I647" s="184" t="s">
        <v>933</v>
      </c>
      <c r="J647" s="184" t="s">
        <v>910</v>
      </c>
      <c r="K647" s="184" t="s">
        <v>3267</v>
      </c>
      <c r="L647" s="184" t="s">
        <v>910</v>
      </c>
      <c r="M647" s="184" t="s">
        <v>915</v>
      </c>
      <c r="N647" s="184" t="s">
        <v>910</v>
      </c>
      <c r="O647" s="184" t="s">
        <v>910</v>
      </c>
      <c r="P647" s="184" t="s">
        <v>910</v>
      </c>
      <c r="Q647" s="184" t="s">
        <v>3259</v>
      </c>
      <c r="R647" s="184" t="s">
        <v>910</v>
      </c>
      <c r="S647" s="184" t="s">
        <v>910</v>
      </c>
      <c r="T647" s="184" t="s">
        <v>910</v>
      </c>
    </row>
    <row r="648" spans="1:20" x14ac:dyDescent="0.25">
      <c r="A648" s="184" t="s">
        <v>3268</v>
      </c>
      <c r="B648" s="184">
        <v>5000101235</v>
      </c>
      <c r="C648" s="184" t="s">
        <v>3258</v>
      </c>
      <c r="D648" s="184" t="s">
        <v>3259</v>
      </c>
      <c r="E648" s="184" t="s">
        <v>906</v>
      </c>
      <c r="F648" s="184" t="s">
        <v>915</v>
      </c>
      <c r="G648" s="184" t="s">
        <v>916</v>
      </c>
      <c r="H648" s="184" t="s">
        <v>3269</v>
      </c>
      <c r="I648" s="184" t="s">
        <v>929</v>
      </c>
      <c r="J648" s="184" t="s">
        <v>910</v>
      </c>
      <c r="K648" s="184" t="s">
        <v>3270</v>
      </c>
      <c r="L648" s="184" t="s">
        <v>910</v>
      </c>
      <c r="M648" s="184" t="s">
        <v>915</v>
      </c>
      <c r="N648" s="184" t="s">
        <v>910</v>
      </c>
      <c r="O648" s="184" t="s">
        <v>910</v>
      </c>
      <c r="P648" s="184" t="s">
        <v>910</v>
      </c>
      <c r="Q648" s="184" t="s">
        <v>3259</v>
      </c>
      <c r="R648" s="184" t="s">
        <v>910</v>
      </c>
      <c r="S648" s="184" t="s">
        <v>910</v>
      </c>
      <c r="T648" s="184" t="s">
        <v>910</v>
      </c>
    </row>
    <row r="649" spans="1:20" x14ac:dyDescent="0.25">
      <c r="A649" s="184" t="s">
        <v>3271</v>
      </c>
      <c r="B649" s="184">
        <v>5000101235</v>
      </c>
      <c r="C649" s="184" t="s">
        <v>3258</v>
      </c>
      <c r="D649" s="184" t="s">
        <v>3259</v>
      </c>
      <c r="E649" s="184" t="s">
        <v>906</v>
      </c>
      <c r="F649" s="184" t="s">
        <v>915</v>
      </c>
      <c r="G649" s="184" t="s">
        <v>916</v>
      </c>
      <c r="H649" s="184" t="s">
        <v>910</v>
      </c>
      <c r="I649" s="184" t="s">
        <v>1040</v>
      </c>
      <c r="J649" s="184" t="s">
        <v>1098</v>
      </c>
      <c r="K649" s="185" t="s">
        <v>1098</v>
      </c>
      <c r="L649" s="184" t="s">
        <v>915</v>
      </c>
      <c r="M649" s="184" t="s">
        <v>910</v>
      </c>
      <c r="N649" s="184" t="s">
        <v>910</v>
      </c>
      <c r="O649" s="184" t="s">
        <v>910</v>
      </c>
      <c r="P649" s="184" t="s">
        <v>910</v>
      </c>
      <c r="Q649" s="184" t="s">
        <v>3259</v>
      </c>
      <c r="R649" s="184" t="s">
        <v>910</v>
      </c>
      <c r="S649" s="184" t="s">
        <v>910</v>
      </c>
      <c r="T649" s="184" t="s">
        <v>910</v>
      </c>
    </row>
    <row r="650" spans="1:20" x14ac:dyDescent="0.25">
      <c r="A650" s="184" t="s">
        <v>3272</v>
      </c>
      <c r="B650" s="184">
        <v>5000101235</v>
      </c>
      <c r="C650" s="184" t="s">
        <v>3258</v>
      </c>
      <c r="D650" s="184" t="s">
        <v>3259</v>
      </c>
      <c r="E650" s="184" t="s">
        <v>906</v>
      </c>
      <c r="F650" s="184" t="s">
        <v>920</v>
      </c>
      <c r="G650" s="184" t="s">
        <v>921</v>
      </c>
      <c r="H650" s="184" t="s">
        <v>910</v>
      </c>
      <c r="I650" s="184" t="s">
        <v>1097</v>
      </c>
      <c r="J650" s="184" t="s">
        <v>3273</v>
      </c>
      <c r="K650" s="185" t="s">
        <v>3273</v>
      </c>
      <c r="L650" s="184" t="s">
        <v>920</v>
      </c>
      <c r="M650" s="184" t="s">
        <v>910</v>
      </c>
      <c r="N650" s="184" t="s">
        <v>910</v>
      </c>
      <c r="O650" s="184" t="s">
        <v>910</v>
      </c>
      <c r="P650" s="184" t="s">
        <v>910</v>
      </c>
      <c r="Q650" s="184" t="s">
        <v>3259</v>
      </c>
      <c r="R650" s="184" t="s">
        <v>910</v>
      </c>
      <c r="S650" s="184" t="s">
        <v>910</v>
      </c>
      <c r="T650" s="184" t="s">
        <v>910</v>
      </c>
    </row>
    <row r="651" spans="1:20" x14ac:dyDescent="0.25">
      <c r="A651" s="184" t="s">
        <v>3274</v>
      </c>
      <c r="B651" s="184">
        <v>5000101239</v>
      </c>
      <c r="C651" s="184" t="s">
        <v>3275</v>
      </c>
      <c r="D651" s="184" t="s">
        <v>3276</v>
      </c>
      <c r="E651" s="184" t="s">
        <v>906</v>
      </c>
      <c r="F651" s="184" t="s">
        <v>926</v>
      </c>
      <c r="G651" s="184" t="s">
        <v>927</v>
      </c>
      <c r="H651" s="184" t="s">
        <v>3277</v>
      </c>
      <c r="I651" s="184" t="s">
        <v>882</v>
      </c>
      <c r="J651" s="184" t="s">
        <v>910</v>
      </c>
      <c r="K651" s="184" t="s">
        <v>3278</v>
      </c>
      <c r="L651" s="184" t="s">
        <v>910</v>
      </c>
      <c r="M651" s="184" t="s">
        <v>926</v>
      </c>
      <c r="N651" s="184" t="s">
        <v>910</v>
      </c>
      <c r="O651" s="184" t="s">
        <v>910</v>
      </c>
      <c r="P651" s="184" t="s">
        <v>910</v>
      </c>
      <c r="Q651" s="184" t="s">
        <v>3276</v>
      </c>
      <c r="R651" s="184" t="s">
        <v>910</v>
      </c>
      <c r="S651" s="184" t="s">
        <v>910</v>
      </c>
      <c r="T651" s="184" t="s">
        <v>910</v>
      </c>
    </row>
    <row r="652" spans="1:20" x14ac:dyDescent="0.25">
      <c r="A652" s="184" t="s">
        <v>3279</v>
      </c>
      <c r="B652" s="184">
        <v>5000101241</v>
      </c>
      <c r="C652" s="184" t="s">
        <v>3280</v>
      </c>
      <c r="D652" s="184" t="s">
        <v>3281</v>
      </c>
      <c r="E652" s="184" t="s">
        <v>906</v>
      </c>
      <c r="F652" s="184" t="s">
        <v>1831</v>
      </c>
      <c r="G652" s="184" t="s">
        <v>1832</v>
      </c>
      <c r="H652" s="184" t="s">
        <v>3282</v>
      </c>
      <c r="I652" s="184" t="s">
        <v>882</v>
      </c>
      <c r="J652" s="184" t="s">
        <v>910</v>
      </c>
      <c r="K652" s="184" t="s">
        <v>3283</v>
      </c>
      <c r="L652" s="184" t="s">
        <v>910</v>
      </c>
      <c r="M652" s="184" t="s">
        <v>1831</v>
      </c>
      <c r="N652" s="184" t="s">
        <v>910</v>
      </c>
      <c r="O652" s="184" t="s">
        <v>910</v>
      </c>
      <c r="P652" s="184" t="s">
        <v>910</v>
      </c>
      <c r="Q652" s="184" t="s">
        <v>3281</v>
      </c>
      <c r="R652" s="184" t="s">
        <v>910</v>
      </c>
      <c r="S652" s="184" t="s">
        <v>910</v>
      </c>
      <c r="T652" s="184" t="s">
        <v>910</v>
      </c>
    </row>
    <row r="653" spans="1:20" x14ac:dyDescent="0.25">
      <c r="A653" s="184" t="s">
        <v>3284</v>
      </c>
      <c r="B653" s="184">
        <v>5000101241</v>
      </c>
      <c r="C653" s="184" t="s">
        <v>3280</v>
      </c>
      <c r="D653" s="184" t="s">
        <v>3281</v>
      </c>
      <c r="E653" s="184" t="s">
        <v>906</v>
      </c>
      <c r="F653" s="184" t="s">
        <v>915</v>
      </c>
      <c r="G653" s="184" t="s">
        <v>916</v>
      </c>
      <c r="H653" s="184" t="s">
        <v>1096</v>
      </c>
      <c r="I653" s="184" t="s">
        <v>929</v>
      </c>
      <c r="J653" s="184" t="s">
        <v>910</v>
      </c>
      <c r="K653" s="184" t="s">
        <v>1098</v>
      </c>
      <c r="L653" s="184" t="s">
        <v>910</v>
      </c>
      <c r="M653" s="184" t="s">
        <v>915</v>
      </c>
      <c r="N653" s="184" t="s">
        <v>910</v>
      </c>
      <c r="O653" s="184" t="s">
        <v>910</v>
      </c>
      <c r="P653" s="184" t="s">
        <v>910</v>
      </c>
      <c r="Q653" s="184" t="s">
        <v>3281</v>
      </c>
      <c r="R653" s="184" t="s">
        <v>910</v>
      </c>
      <c r="S653" s="184" t="s">
        <v>910</v>
      </c>
      <c r="T653" s="184" t="s">
        <v>910</v>
      </c>
    </row>
    <row r="654" spans="1:20" x14ac:dyDescent="0.25">
      <c r="A654" s="184" t="s">
        <v>3285</v>
      </c>
      <c r="B654" s="184">
        <v>5000101241</v>
      </c>
      <c r="C654" s="184" t="s">
        <v>3280</v>
      </c>
      <c r="D654" s="184" t="s">
        <v>3281</v>
      </c>
      <c r="E654" s="184" t="s">
        <v>906</v>
      </c>
      <c r="F654" s="184" t="s">
        <v>3286</v>
      </c>
      <c r="G654" s="184" t="s">
        <v>3287</v>
      </c>
      <c r="H654" s="184" t="s">
        <v>3288</v>
      </c>
      <c r="I654" s="184" t="s">
        <v>933</v>
      </c>
      <c r="J654" s="184" t="s">
        <v>910</v>
      </c>
      <c r="K654" s="184" t="s">
        <v>3289</v>
      </c>
      <c r="L654" s="184" t="s">
        <v>910</v>
      </c>
      <c r="M654" s="184" t="s">
        <v>3286</v>
      </c>
      <c r="N654" s="184" t="s">
        <v>910</v>
      </c>
      <c r="O654" s="184" t="s">
        <v>910</v>
      </c>
      <c r="P654" s="184" t="s">
        <v>910</v>
      </c>
      <c r="Q654" s="184" t="s">
        <v>3281</v>
      </c>
      <c r="R654" s="184" t="s">
        <v>910</v>
      </c>
      <c r="S654" s="184" t="s">
        <v>910</v>
      </c>
      <c r="T654" s="184" t="s">
        <v>910</v>
      </c>
    </row>
    <row r="655" spans="1:20" x14ac:dyDescent="0.25">
      <c r="A655" s="184" t="s">
        <v>3290</v>
      </c>
      <c r="B655" s="184">
        <v>5000101242</v>
      </c>
      <c r="C655" s="184" t="s">
        <v>3291</v>
      </c>
      <c r="D655" s="184" t="s">
        <v>3292</v>
      </c>
      <c r="E655" s="184" t="s">
        <v>906</v>
      </c>
      <c r="F655" s="184" t="s">
        <v>1831</v>
      </c>
      <c r="G655" s="184" t="s">
        <v>1832</v>
      </c>
      <c r="H655" s="184" t="s">
        <v>3293</v>
      </c>
      <c r="I655" s="184" t="s">
        <v>882</v>
      </c>
      <c r="J655" s="184" t="s">
        <v>910</v>
      </c>
      <c r="K655" s="184" t="s">
        <v>3294</v>
      </c>
      <c r="L655" s="184" t="s">
        <v>910</v>
      </c>
      <c r="M655" s="184" t="s">
        <v>1831</v>
      </c>
      <c r="N655" s="184" t="s">
        <v>910</v>
      </c>
      <c r="O655" s="184" t="s">
        <v>910</v>
      </c>
      <c r="P655" s="184" t="s">
        <v>910</v>
      </c>
      <c r="Q655" s="184" t="s">
        <v>3292</v>
      </c>
      <c r="R655" s="184" t="s">
        <v>910</v>
      </c>
      <c r="S655" s="184" t="s">
        <v>910</v>
      </c>
      <c r="T655" s="184" t="s">
        <v>910</v>
      </c>
    </row>
    <row r="656" spans="1:20" x14ac:dyDescent="0.25">
      <c r="A656" s="184" t="s">
        <v>3295</v>
      </c>
      <c r="B656" s="184">
        <v>5000101242</v>
      </c>
      <c r="C656" s="184" t="s">
        <v>3291</v>
      </c>
      <c r="D656" s="184" t="s">
        <v>3292</v>
      </c>
      <c r="E656" s="184" t="s">
        <v>906</v>
      </c>
      <c r="F656" s="184" t="s">
        <v>1831</v>
      </c>
      <c r="G656" s="184" t="s">
        <v>1832</v>
      </c>
      <c r="H656" s="184" t="s">
        <v>3296</v>
      </c>
      <c r="I656" s="184" t="s">
        <v>929</v>
      </c>
      <c r="J656" s="184" t="s">
        <v>910</v>
      </c>
      <c r="K656" s="184" t="s">
        <v>1913</v>
      </c>
      <c r="L656" s="184" t="s">
        <v>910</v>
      </c>
      <c r="M656" s="184" t="s">
        <v>1831</v>
      </c>
      <c r="N656" s="184" t="s">
        <v>910</v>
      </c>
      <c r="O656" s="184" t="s">
        <v>910</v>
      </c>
      <c r="P656" s="184" t="s">
        <v>910</v>
      </c>
      <c r="Q656" s="184" t="s">
        <v>3292</v>
      </c>
      <c r="R656" s="184" t="s">
        <v>910</v>
      </c>
      <c r="S656" s="184" t="s">
        <v>910</v>
      </c>
      <c r="T656" s="184" t="s">
        <v>910</v>
      </c>
    </row>
    <row r="657" spans="1:20" x14ac:dyDescent="0.25">
      <c r="A657" s="184" t="s">
        <v>3297</v>
      </c>
      <c r="B657" s="184">
        <v>5000101242</v>
      </c>
      <c r="C657" s="184" t="s">
        <v>3291</v>
      </c>
      <c r="D657" s="184" t="s">
        <v>3292</v>
      </c>
      <c r="E657" s="184" t="s">
        <v>906</v>
      </c>
      <c r="F657" s="184" t="s">
        <v>907</v>
      </c>
      <c r="G657" s="184" t="s">
        <v>908</v>
      </c>
      <c r="H657" s="184" t="s">
        <v>909</v>
      </c>
      <c r="I657" s="184" t="s">
        <v>933</v>
      </c>
      <c r="J657" s="184" t="s">
        <v>910</v>
      </c>
      <c r="K657" s="184" t="s">
        <v>911</v>
      </c>
      <c r="L657" s="184" t="s">
        <v>910</v>
      </c>
      <c r="M657" s="184" t="s">
        <v>907</v>
      </c>
      <c r="N657" s="184" t="s">
        <v>910</v>
      </c>
      <c r="O657" s="184" t="s">
        <v>910</v>
      </c>
      <c r="P657" s="184" t="s">
        <v>910</v>
      </c>
      <c r="Q657" s="184" t="s">
        <v>3292</v>
      </c>
      <c r="R657" s="184" t="s">
        <v>910</v>
      </c>
      <c r="S657" s="184" t="s">
        <v>910</v>
      </c>
      <c r="T657" s="184" t="s">
        <v>910</v>
      </c>
    </row>
    <row r="658" spans="1:20" x14ac:dyDescent="0.25">
      <c r="A658" s="184" t="s">
        <v>3298</v>
      </c>
      <c r="B658" s="184">
        <v>5000101243</v>
      </c>
      <c r="C658" s="184" t="s">
        <v>3299</v>
      </c>
      <c r="D658" s="184" t="s">
        <v>3300</v>
      </c>
      <c r="E658" s="184" t="s">
        <v>906</v>
      </c>
      <c r="F658" s="184" t="s">
        <v>1831</v>
      </c>
      <c r="G658" s="184" t="s">
        <v>1832</v>
      </c>
      <c r="H658" s="184" t="s">
        <v>3301</v>
      </c>
      <c r="I658" s="184" t="s">
        <v>882</v>
      </c>
      <c r="J658" s="184" t="s">
        <v>910</v>
      </c>
      <c r="K658" s="184" t="s">
        <v>3302</v>
      </c>
      <c r="L658" s="184" t="s">
        <v>910</v>
      </c>
      <c r="M658" s="184" t="s">
        <v>1831</v>
      </c>
      <c r="N658" s="184" t="s">
        <v>910</v>
      </c>
      <c r="O658" s="184" t="s">
        <v>910</v>
      </c>
      <c r="P658" s="184" t="s">
        <v>910</v>
      </c>
      <c r="Q658" s="184" t="s">
        <v>3300</v>
      </c>
      <c r="R658" s="184" t="s">
        <v>910</v>
      </c>
      <c r="S658" s="184" t="s">
        <v>910</v>
      </c>
      <c r="T658" s="184" t="s">
        <v>910</v>
      </c>
    </row>
    <row r="659" spans="1:20" x14ac:dyDescent="0.25">
      <c r="A659" s="184" t="s">
        <v>3303</v>
      </c>
      <c r="B659" s="184">
        <v>5000101243</v>
      </c>
      <c r="C659" s="184" t="s">
        <v>3299</v>
      </c>
      <c r="D659" s="184" t="s">
        <v>3300</v>
      </c>
      <c r="E659" s="184" t="s">
        <v>906</v>
      </c>
      <c r="F659" s="184" t="s">
        <v>1845</v>
      </c>
      <c r="G659" s="184" t="s">
        <v>1846</v>
      </c>
      <c r="H659" s="184" t="s">
        <v>3304</v>
      </c>
      <c r="I659" s="184" t="s">
        <v>933</v>
      </c>
      <c r="J659" s="184" t="s">
        <v>910</v>
      </c>
      <c r="K659" s="184" t="s">
        <v>3305</v>
      </c>
      <c r="L659" s="184" t="s">
        <v>910</v>
      </c>
      <c r="M659" s="184" t="s">
        <v>1845</v>
      </c>
      <c r="N659" s="184" t="s">
        <v>910</v>
      </c>
      <c r="O659" s="184" t="s">
        <v>910</v>
      </c>
      <c r="P659" s="184" t="s">
        <v>910</v>
      </c>
      <c r="Q659" s="184" t="s">
        <v>3300</v>
      </c>
      <c r="R659" s="184" t="s">
        <v>910</v>
      </c>
      <c r="S659" s="184" t="s">
        <v>910</v>
      </c>
      <c r="T659" s="184" t="s">
        <v>910</v>
      </c>
    </row>
    <row r="660" spans="1:20" x14ac:dyDescent="0.25">
      <c r="A660" s="184" t="s">
        <v>3306</v>
      </c>
      <c r="B660" s="184">
        <v>5000101244</v>
      </c>
      <c r="C660" s="184" t="s">
        <v>3307</v>
      </c>
      <c r="D660" s="184" t="s">
        <v>3308</v>
      </c>
      <c r="E660" s="184" t="s">
        <v>906</v>
      </c>
      <c r="F660" s="184" t="s">
        <v>1831</v>
      </c>
      <c r="G660" s="184" t="s">
        <v>1832</v>
      </c>
      <c r="H660" s="184" t="s">
        <v>3309</v>
      </c>
      <c r="I660" s="184" t="s">
        <v>882</v>
      </c>
      <c r="J660" s="184" t="s">
        <v>910</v>
      </c>
      <c r="K660" s="184" t="s">
        <v>3310</v>
      </c>
      <c r="L660" s="184" t="s">
        <v>910</v>
      </c>
      <c r="M660" s="184" t="s">
        <v>1831</v>
      </c>
      <c r="N660" s="184" t="s">
        <v>910</v>
      </c>
      <c r="O660" s="184" t="s">
        <v>910</v>
      </c>
      <c r="P660" s="184" t="s">
        <v>910</v>
      </c>
      <c r="Q660" s="184" t="s">
        <v>3308</v>
      </c>
      <c r="R660" s="184" t="s">
        <v>910</v>
      </c>
      <c r="S660" s="184" t="s">
        <v>910</v>
      </c>
      <c r="T660" s="184" t="s">
        <v>910</v>
      </c>
    </row>
    <row r="661" spans="1:20" x14ac:dyDescent="0.25">
      <c r="A661" s="184" t="s">
        <v>3311</v>
      </c>
      <c r="B661" s="184">
        <v>5000101244</v>
      </c>
      <c r="C661" s="184" t="s">
        <v>3307</v>
      </c>
      <c r="D661" s="184" t="s">
        <v>3308</v>
      </c>
      <c r="E661" s="184" t="s">
        <v>906</v>
      </c>
      <c r="F661" s="184" t="s">
        <v>920</v>
      </c>
      <c r="G661" s="184" t="s">
        <v>921</v>
      </c>
      <c r="H661" s="184" t="s">
        <v>3312</v>
      </c>
      <c r="I661" s="184" t="s">
        <v>933</v>
      </c>
      <c r="J661" s="184" t="s">
        <v>910</v>
      </c>
      <c r="K661" s="184" t="s">
        <v>3313</v>
      </c>
      <c r="L661" s="184" t="s">
        <v>910</v>
      </c>
      <c r="M661" s="184" t="s">
        <v>920</v>
      </c>
      <c r="N661" s="184" t="s">
        <v>910</v>
      </c>
      <c r="O661" s="184" t="s">
        <v>910</v>
      </c>
      <c r="P661" s="184" t="s">
        <v>910</v>
      </c>
      <c r="Q661" s="184" t="s">
        <v>3308</v>
      </c>
      <c r="R661" s="184" t="s">
        <v>910</v>
      </c>
      <c r="S661" s="184" t="s">
        <v>910</v>
      </c>
      <c r="T661" s="184" t="s">
        <v>910</v>
      </c>
    </row>
    <row r="662" spans="1:20" x14ac:dyDescent="0.25">
      <c r="A662" s="184" t="s">
        <v>3314</v>
      </c>
      <c r="B662" s="184">
        <v>5000101245</v>
      </c>
      <c r="C662" s="184" t="s">
        <v>3315</v>
      </c>
      <c r="D662" s="184" t="s">
        <v>3316</v>
      </c>
      <c r="E662" s="184" t="s">
        <v>906</v>
      </c>
      <c r="F662" s="184" t="s">
        <v>915</v>
      </c>
      <c r="G662" s="184" t="s">
        <v>916</v>
      </c>
      <c r="H662" s="184" t="s">
        <v>3317</v>
      </c>
      <c r="I662" s="184" t="s">
        <v>882</v>
      </c>
      <c r="J662" s="184" t="s">
        <v>910</v>
      </c>
      <c r="K662" s="184" t="s">
        <v>3318</v>
      </c>
      <c r="L662" s="184" t="s">
        <v>910</v>
      </c>
      <c r="M662" s="184" t="s">
        <v>915</v>
      </c>
      <c r="N662" s="184" t="s">
        <v>910</v>
      </c>
      <c r="O662" s="184" t="s">
        <v>910</v>
      </c>
      <c r="P662" s="184" t="s">
        <v>910</v>
      </c>
      <c r="Q662" s="184" t="s">
        <v>3316</v>
      </c>
      <c r="R662" s="184" t="s">
        <v>910</v>
      </c>
      <c r="S662" s="184" t="s">
        <v>910</v>
      </c>
      <c r="T662" s="184" t="s">
        <v>910</v>
      </c>
    </row>
    <row r="663" spans="1:20" x14ac:dyDescent="0.25">
      <c r="A663" s="184" t="s">
        <v>3319</v>
      </c>
      <c r="B663" s="184">
        <v>5000101245</v>
      </c>
      <c r="C663" s="184" t="s">
        <v>3315</v>
      </c>
      <c r="D663" s="184" t="s">
        <v>3316</v>
      </c>
      <c r="E663" s="184" t="s">
        <v>906</v>
      </c>
      <c r="F663" s="184" t="s">
        <v>1831</v>
      </c>
      <c r="G663" s="184" t="s">
        <v>1832</v>
      </c>
      <c r="H663" s="184" t="s">
        <v>3320</v>
      </c>
      <c r="I663" s="184" t="s">
        <v>933</v>
      </c>
      <c r="J663" s="184" t="s">
        <v>910</v>
      </c>
      <c r="K663" s="184" t="s">
        <v>3321</v>
      </c>
      <c r="L663" s="184" t="s">
        <v>910</v>
      </c>
      <c r="M663" s="184" t="s">
        <v>1831</v>
      </c>
      <c r="N663" s="184" t="s">
        <v>910</v>
      </c>
      <c r="O663" s="184" t="s">
        <v>910</v>
      </c>
      <c r="P663" s="184" t="s">
        <v>910</v>
      </c>
      <c r="Q663" s="184" t="s">
        <v>3316</v>
      </c>
      <c r="R663" s="184" t="s">
        <v>910</v>
      </c>
      <c r="S663" s="184" t="s">
        <v>910</v>
      </c>
      <c r="T663" s="184" t="s">
        <v>910</v>
      </c>
    </row>
    <row r="664" spans="1:20" x14ac:dyDescent="0.25">
      <c r="A664" s="184" t="s">
        <v>3322</v>
      </c>
      <c r="B664" s="184">
        <v>5000101245</v>
      </c>
      <c r="C664" s="184" t="s">
        <v>3315</v>
      </c>
      <c r="D664" s="184" t="s">
        <v>3316</v>
      </c>
      <c r="E664" s="184" t="s">
        <v>906</v>
      </c>
      <c r="F664" s="184" t="s">
        <v>1831</v>
      </c>
      <c r="G664" s="184" t="s">
        <v>1832</v>
      </c>
      <c r="H664" s="184" t="s">
        <v>1912</v>
      </c>
      <c r="I664" s="184" t="s">
        <v>938</v>
      </c>
      <c r="J664" s="184" t="s">
        <v>910</v>
      </c>
      <c r="K664" s="184" t="s">
        <v>1913</v>
      </c>
      <c r="L664" s="184" t="s">
        <v>910</v>
      </c>
      <c r="M664" s="184" t="s">
        <v>1831</v>
      </c>
      <c r="N664" s="184" t="s">
        <v>910</v>
      </c>
      <c r="O664" s="184" t="s">
        <v>910</v>
      </c>
      <c r="P664" s="184" t="s">
        <v>910</v>
      </c>
      <c r="Q664" s="184" t="s">
        <v>3316</v>
      </c>
      <c r="R664" s="184" t="s">
        <v>910</v>
      </c>
      <c r="S664" s="184" t="s">
        <v>910</v>
      </c>
      <c r="T664" s="184" t="s">
        <v>910</v>
      </c>
    </row>
    <row r="665" spans="1:20" x14ac:dyDescent="0.25">
      <c r="A665" s="184" t="s">
        <v>3323</v>
      </c>
      <c r="B665" s="184">
        <v>5000101245</v>
      </c>
      <c r="C665" s="184" t="s">
        <v>3315</v>
      </c>
      <c r="D665" s="184" t="s">
        <v>3316</v>
      </c>
      <c r="E665" s="184" t="s">
        <v>906</v>
      </c>
      <c r="F665" s="184" t="s">
        <v>907</v>
      </c>
      <c r="G665" s="184" t="s">
        <v>908</v>
      </c>
      <c r="H665" s="184" t="s">
        <v>910</v>
      </c>
      <c r="I665" s="184" t="s">
        <v>1036</v>
      </c>
      <c r="J665" s="184" t="s">
        <v>911</v>
      </c>
      <c r="K665" s="185" t="s">
        <v>911</v>
      </c>
      <c r="L665" s="184" t="s">
        <v>907</v>
      </c>
      <c r="M665" s="184" t="s">
        <v>910</v>
      </c>
      <c r="N665" s="184" t="s">
        <v>910</v>
      </c>
      <c r="O665" s="184" t="s">
        <v>910</v>
      </c>
      <c r="P665" s="184" t="s">
        <v>910</v>
      </c>
      <c r="Q665" s="184" t="s">
        <v>3316</v>
      </c>
      <c r="R665" s="184" t="s">
        <v>910</v>
      </c>
      <c r="S665" s="184" t="s">
        <v>910</v>
      </c>
      <c r="T665" s="184" t="s">
        <v>910</v>
      </c>
    </row>
    <row r="666" spans="1:20" x14ac:dyDescent="0.25">
      <c r="A666" s="184" t="s">
        <v>3324</v>
      </c>
      <c r="B666" s="184">
        <v>5000101246</v>
      </c>
      <c r="C666" s="184" t="s">
        <v>3325</v>
      </c>
      <c r="D666" s="184" t="s">
        <v>3326</v>
      </c>
      <c r="E666" s="184" t="s">
        <v>906</v>
      </c>
      <c r="F666" s="184" t="s">
        <v>907</v>
      </c>
      <c r="G666" s="184" t="s">
        <v>908</v>
      </c>
      <c r="H666" s="184" t="s">
        <v>1870</v>
      </c>
      <c r="I666" s="184" t="s">
        <v>882</v>
      </c>
      <c r="J666" s="184" t="s">
        <v>910</v>
      </c>
      <c r="K666" s="184" t="s">
        <v>911</v>
      </c>
      <c r="L666" s="184" t="s">
        <v>910</v>
      </c>
      <c r="M666" s="184" t="s">
        <v>907</v>
      </c>
      <c r="N666" s="184" t="s">
        <v>910</v>
      </c>
      <c r="O666" s="184" t="s">
        <v>910</v>
      </c>
      <c r="P666" s="184" t="s">
        <v>910</v>
      </c>
      <c r="Q666" s="184" t="s">
        <v>3326</v>
      </c>
      <c r="R666" s="184" t="s">
        <v>910</v>
      </c>
      <c r="S666" s="184" t="s">
        <v>910</v>
      </c>
      <c r="T666" s="184" t="s">
        <v>910</v>
      </c>
    </row>
    <row r="667" spans="1:20" x14ac:dyDescent="0.25">
      <c r="A667" s="184" t="s">
        <v>3327</v>
      </c>
      <c r="B667" s="184">
        <v>5000101247</v>
      </c>
      <c r="C667" s="184" t="s">
        <v>3328</v>
      </c>
      <c r="D667" s="184" t="s">
        <v>3329</v>
      </c>
      <c r="E667" s="184" t="s">
        <v>906</v>
      </c>
      <c r="F667" s="184" t="s">
        <v>907</v>
      </c>
      <c r="G667" s="184" t="s">
        <v>908</v>
      </c>
      <c r="H667" s="184" t="s">
        <v>1870</v>
      </c>
      <c r="I667" s="184" t="s">
        <v>882</v>
      </c>
      <c r="J667" s="184" t="s">
        <v>910</v>
      </c>
      <c r="K667" s="184" t="s">
        <v>911</v>
      </c>
      <c r="L667" s="184" t="s">
        <v>910</v>
      </c>
      <c r="M667" s="184" t="s">
        <v>907</v>
      </c>
      <c r="N667" s="184" t="s">
        <v>910</v>
      </c>
      <c r="O667" s="184" t="s">
        <v>910</v>
      </c>
      <c r="P667" s="184" t="s">
        <v>910</v>
      </c>
      <c r="Q667" s="184" t="s">
        <v>3329</v>
      </c>
      <c r="R667" s="184" t="s">
        <v>910</v>
      </c>
      <c r="S667" s="184" t="s">
        <v>910</v>
      </c>
      <c r="T667" s="184" t="s">
        <v>910</v>
      </c>
    </row>
    <row r="668" spans="1:20" x14ac:dyDescent="0.25">
      <c r="A668" s="184" t="s">
        <v>3330</v>
      </c>
      <c r="B668" s="184">
        <v>5000101248</v>
      </c>
      <c r="C668" s="184" t="s">
        <v>3331</v>
      </c>
      <c r="D668" s="184" t="s">
        <v>3332</v>
      </c>
      <c r="E668" s="184" t="s">
        <v>906</v>
      </c>
      <c r="F668" s="184" t="s">
        <v>907</v>
      </c>
      <c r="G668" s="184" t="s">
        <v>908</v>
      </c>
      <c r="H668" s="184" t="s">
        <v>909</v>
      </c>
      <c r="I668" s="184" t="s">
        <v>882</v>
      </c>
      <c r="J668" s="184" t="s">
        <v>910</v>
      </c>
      <c r="K668" s="184" t="s">
        <v>911</v>
      </c>
      <c r="L668" s="184" t="s">
        <v>910</v>
      </c>
      <c r="M668" s="184" t="s">
        <v>907</v>
      </c>
      <c r="N668" s="184" t="s">
        <v>910</v>
      </c>
      <c r="O668" s="184" t="s">
        <v>910</v>
      </c>
      <c r="P668" s="184" t="s">
        <v>910</v>
      </c>
      <c r="Q668" s="184" t="s">
        <v>3332</v>
      </c>
      <c r="R668" s="184" t="s">
        <v>910</v>
      </c>
      <c r="S668" s="184" t="s">
        <v>910</v>
      </c>
      <c r="T668" s="184" t="s">
        <v>910</v>
      </c>
    </row>
    <row r="669" spans="1:20" x14ac:dyDescent="0.25">
      <c r="A669" s="184" t="s">
        <v>3333</v>
      </c>
      <c r="B669" s="184">
        <v>5000101248</v>
      </c>
      <c r="C669" s="184" t="s">
        <v>3331</v>
      </c>
      <c r="D669" s="184" t="s">
        <v>3332</v>
      </c>
      <c r="E669" s="184" t="s">
        <v>906</v>
      </c>
      <c r="F669" s="184" t="s">
        <v>3334</v>
      </c>
      <c r="G669" s="184" t="s">
        <v>3335</v>
      </c>
      <c r="H669" s="184" t="s">
        <v>910</v>
      </c>
      <c r="I669" s="184" t="s">
        <v>933</v>
      </c>
      <c r="J669" s="184" t="s">
        <v>3336</v>
      </c>
      <c r="K669" s="185" t="s">
        <v>3336</v>
      </c>
      <c r="L669" s="184" t="s">
        <v>3334</v>
      </c>
      <c r="M669" s="184" t="s">
        <v>910</v>
      </c>
      <c r="N669" s="184" t="s">
        <v>910</v>
      </c>
      <c r="O669" s="184" t="s">
        <v>910</v>
      </c>
      <c r="P669" s="184" t="s">
        <v>910</v>
      </c>
      <c r="Q669" s="184" t="s">
        <v>3332</v>
      </c>
      <c r="R669" s="184" t="s">
        <v>910</v>
      </c>
      <c r="S669" s="184" t="s">
        <v>910</v>
      </c>
      <c r="T669" s="184" t="s">
        <v>910</v>
      </c>
    </row>
    <row r="670" spans="1:20" x14ac:dyDescent="0.25">
      <c r="A670" s="184" t="s">
        <v>3337</v>
      </c>
      <c r="B670" s="184">
        <v>5000101249</v>
      </c>
      <c r="C670" s="184" t="s">
        <v>3338</v>
      </c>
      <c r="D670" s="184" t="s">
        <v>3339</v>
      </c>
      <c r="E670" s="184" t="s">
        <v>906</v>
      </c>
      <c r="F670" s="184" t="s">
        <v>915</v>
      </c>
      <c r="G670" s="184" t="s">
        <v>916</v>
      </c>
      <c r="H670" s="184" t="s">
        <v>3340</v>
      </c>
      <c r="I670" s="184" t="s">
        <v>882</v>
      </c>
      <c r="J670" s="184" t="s">
        <v>910</v>
      </c>
      <c r="K670" s="184" t="s">
        <v>3341</v>
      </c>
      <c r="L670" s="184" t="s">
        <v>910</v>
      </c>
      <c r="M670" s="184" t="s">
        <v>915</v>
      </c>
      <c r="N670" s="184" t="s">
        <v>910</v>
      </c>
      <c r="O670" s="184" t="s">
        <v>910</v>
      </c>
      <c r="P670" s="184" t="s">
        <v>910</v>
      </c>
      <c r="Q670" s="184" t="s">
        <v>3339</v>
      </c>
      <c r="R670" s="184" t="s">
        <v>910</v>
      </c>
      <c r="S670" s="184" t="s">
        <v>910</v>
      </c>
      <c r="T670" s="184" t="s">
        <v>910</v>
      </c>
    </row>
    <row r="671" spans="1:20" x14ac:dyDescent="0.25">
      <c r="A671" s="184" t="s">
        <v>3342</v>
      </c>
      <c r="B671" s="184">
        <v>5000101249</v>
      </c>
      <c r="C671" s="184" t="s">
        <v>3338</v>
      </c>
      <c r="D671" s="184" t="s">
        <v>3339</v>
      </c>
      <c r="E671" s="184" t="s">
        <v>906</v>
      </c>
      <c r="F671" s="184" t="s">
        <v>907</v>
      </c>
      <c r="G671" s="184" t="s">
        <v>908</v>
      </c>
      <c r="H671" s="184" t="s">
        <v>909</v>
      </c>
      <c r="I671" s="184" t="s">
        <v>933</v>
      </c>
      <c r="J671" s="184" t="s">
        <v>910</v>
      </c>
      <c r="K671" s="184" t="s">
        <v>911</v>
      </c>
      <c r="L671" s="184" t="s">
        <v>910</v>
      </c>
      <c r="M671" s="184" t="s">
        <v>907</v>
      </c>
      <c r="N671" s="184" t="s">
        <v>910</v>
      </c>
      <c r="O671" s="184" t="s">
        <v>910</v>
      </c>
      <c r="P671" s="184" t="s">
        <v>910</v>
      </c>
      <c r="Q671" s="184" t="s">
        <v>3339</v>
      </c>
      <c r="R671" s="184" t="s">
        <v>910</v>
      </c>
      <c r="S671" s="184" t="s">
        <v>910</v>
      </c>
      <c r="T671" s="184" t="s">
        <v>910</v>
      </c>
    </row>
    <row r="672" spans="1:20" x14ac:dyDescent="0.25">
      <c r="A672" s="184" t="s">
        <v>3343</v>
      </c>
      <c r="B672" s="184">
        <v>5000101250</v>
      </c>
      <c r="C672" s="184" t="s">
        <v>3344</v>
      </c>
      <c r="D672" s="184" t="s">
        <v>3345</v>
      </c>
      <c r="E672" s="184" t="s">
        <v>906</v>
      </c>
      <c r="F672" s="184" t="s">
        <v>907</v>
      </c>
      <c r="G672" s="184" t="s">
        <v>908</v>
      </c>
      <c r="H672" s="184" t="s">
        <v>3346</v>
      </c>
      <c r="I672" s="184" t="s">
        <v>882</v>
      </c>
      <c r="J672" s="184" t="s">
        <v>910</v>
      </c>
      <c r="K672" s="184" t="s">
        <v>3347</v>
      </c>
      <c r="L672" s="184" t="s">
        <v>910</v>
      </c>
      <c r="M672" s="184" t="s">
        <v>907</v>
      </c>
      <c r="N672" s="184" t="s">
        <v>910</v>
      </c>
      <c r="O672" s="184" t="s">
        <v>910</v>
      </c>
      <c r="P672" s="184" t="s">
        <v>910</v>
      </c>
      <c r="Q672" s="184" t="s">
        <v>3345</v>
      </c>
      <c r="R672" s="184" t="s">
        <v>910</v>
      </c>
      <c r="S672" s="184" t="s">
        <v>910</v>
      </c>
      <c r="T672" s="184" t="s">
        <v>910</v>
      </c>
    </row>
    <row r="673" spans="1:20" x14ac:dyDescent="0.25">
      <c r="A673" s="184" t="s">
        <v>3348</v>
      </c>
      <c r="B673" s="184">
        <v>5000101251</v>
      </c>
      <c r="C673" s="184" t="s">
        <v>3349</v>
      </c>
      <c r="D673" s="184" t="s">
        <v>3350</v>
      </c>
      <c r="E673" s="184" t="s">
        <v>906</v>
      </c>
      <c r="F673" s="184" t="s">
        <v>915</v>
      </c>
      <c r="G673" s="184" t="s">
        <v>916</v>
      </c>
      <c r="H673" s="184" t="s">
        <v>3351</v>
      </c>
      <c r="I673" s="184" t="s">
        <v>882</v>
      </c>
      <c r="J673" s="184" t="s">
        <v>910</v>
      </c>
      <c r="K673" s="184" t="s">
        <v>3352</v>
      </c>
      <c r="L673" s="184" t="s">
        <v>910</v>
      </c>
      <c r="M673" s="184" t="s">
        <v>915</v>
      </c>
      <c r="N673" s="184" t="s">
        <v>910</v>
      </c>
      <c r="O673" s="184" t="s">
        <v>910</v>
      </c>
      <c r="P673" s="184" t="s">
        <v>910</v>
      </c>
      <c r="Q673" s="184" t="s">
        <v>3350</v>
      </c>
      <c r="R673" s="184" t="s">
        <v>910</v>
      </c>
      <c r="S673" s="184" t="s">
        <v>910</v>
      </c>
      <c r="T673" s="184" t="s">
        <v>910</v>
      </c>
    </row>
    <row r="674" spans="1:20" x14ac:dyDescent="0.25">
      <c r="A674" s="184" t="s">
        <v>3353</v>
      </c>
      <c r="B674" s="184">
        <v>5000101251</v>
      </c>
      <c r="C674" s="184" t="s">
        <v>3349</v>
      </c>
      <c r="D674" s="184" t="s">
        <v>3350</v>
      </c>
      <c r="E674" s="184" t="s">
        <v>906</v>
      </c>
      <c r="F674" s="184" t="s">
        <v>920</v>
      </c>
      <c r="G674" s="184" t="s">
        <v>921</v>
      </c>
      <c r="H674" s="184" t="s">
        <v>3354</v>
      </c>
      <c r="I674" s="184" t="s">
        <v>1036</v>
      </c>
      <c r="J674" s="184" t="s">
        <v>910</v>
      </c>
      <c r="K674" s="184" t="s">
        <v>3355</v>
      </c>
      <c r="L674" s="184" t="s">
        <v>910</v>
      </c>
      <c r="M674" s="184" t="s">
        <v>920</v>
      </c>
      <c r="N674" s="184" t="s">
        <v>910</v>
      </c>
      <c r="O674" s="184" t="s">
        <v>910</v>
      </c>
      <c r="P674" s="184" t="s">
        <v>910</v>
      </c>
      <c r="Q674" s="184" t="s">
        <v>3350</v>
      </c>
      <c r="R674" s="184" t="s">
        <v>910</v>
      </c>
      <c r="S674" s="184" t="s">
        <v>910</v>
      </c>
      <c r="T674" s="184" t="s">
        <v>910</v>
      </c>
    </row>
    <row r="675" spans="1:20" x14ac:dyDescent="0.25">
      <c r="A675" s="184" t="s">
        <v>3356</v>
      </c>
      <c r="B675" s="184">
        <v>5000101251</v>
      </c>
      <c r="C675" s="184" t="s">
        <v>3349</v>
      </c>
      <c r="D675" s="184" t="s">
        <v>3350</v>
      </c>
      <c r="E675" s="184" t="s">
        <v>906</v>
      </c>
      <c r="F675" s="184" t="s">
        <v>926</v>
      </c>
      <c r="G675" s="184" t="s">
        <v>927</v>
      </c>
      <c r="H675" s="184" t="s">
        <v>3357</v>
      </c>
      <c r="I675" s="184" t="s">
        <v>933</v>
      </c>
      <c r="J675" s="184" t="s">
        <v>910</v>
      </c>
      <c r="K675" s="184" t="s">
        <v>3358</v>
      </c>
      <c r="L675" s="184" t="s">
        <v>910</v>
      </c>
      <c r="M675" s="184" t="s">
        <v>926</v>
      </c>
      <c r="N675" s="184" t="s">
        <v>910</v>
      </c>
      <c r="O675" s="184" t="s">
        <v>910</v>
      </c>
      <c r="P675" s="184" t="s">
        <v>910</v>
      </c>
      <c r="Q675" s="184" t="s">
        <v>3350</v>
      </c>
      <c r="R675" s="184" t="s">
        <v>910</v>
      </c>
      <c r="S675" s="184" t="s">
        <v>910</v>
      </c>
      <c r="T675" s="184" t="s">
        <v>910</v>
      </c>
    </row>
    <row r="676" spans="1:20" x14ac:dyDescent="0.25">
      <c r="A676" s="184" t="s">
        <v>3359</v>
      </c>
      <c r="B676" s="184">
        <v>5000101251</v>
      </c>
      <c r="C676" s="184" t="s">
        <v>3349</v>
      </c>
      <c r="D676" s="184" t="s">
        <v>3350</v>
      </c>
      <c r="E676" s="184" t="s">
        <v>906</v>
      </c>
      <c r="F676" s="184" t="s">
        <v>3360</v>
      </c>
      <c r="G676" s="184" t="s">
        <v>937</v>
      </c>
      <c r="H676" s="184" t="s">
        <v>3354</v>
      </c>
      <c r="I676" s="184" t="s">
        <v>929</v>
      </c>
      <c r="J676" s="184" t="s">
        <v>910</v>
      </c>
      <c r="K676" s="185" t="s">
        <v>910</v>
      </c>
      <c r="L676" s="184" t="s">
        <v>910</v>
      </c>
      <c r="M676" s="184" t="s">
        <v>910</v>
      </c>
      <c r="N676" s="184" t="s">
        <v>910</v>
      </c>
      <c r="O676" s="184" t="s">
        <v>910</v>
      </c>
      <c r="P676" s="184" t="s">
        <v>910</v>
      </c>
      <c r="Q676" s="184" t="s">
        <v>3350</v>
      </c>
      <c r="R676" s="184" t="s">
        <v>910</v>
      </c>
      <c r="S676" s="184" t="s">
        <v>910</v>
      </c>
      <c r="T676" s="184" t="s">
        <v>910</v>
      </c>
    </row>
    <row r="677" spans="1:20" x14ac:dyDescent="0.25">
      <c r="A677" s="184" t="s">
        <v>3361</v>
      </c>
      <c r="B677" s="184">
        <v>5000101252</v>
      </c>
      <c r="C677" s="184" t="s">
        <v>3362</v>
      </c>
      <c r="D677" s="184" t="s">
        <v>3363</v>
      </c>
      <c r="E677" s="184" t="s">
        <v>906</v>
      </c>
      <c r="F677" s="184" t="s">
        <v>915</v>
      </c>
      <c r="G677" s="184" t="s">
        <v>916</v>
      </c>
      <c r="H677" s="184" t="s">
        <v>3364</v>
      </c>
      <c r="I677" s="184" t="s">
        <v>882</v>
      </c>
      <c r="J677" s="184" t="s">
        <v>910</v>
      </c>
      <c r="K677" s="184" t="s">
        <v>3365</v>
      </c>
      <c r="L677" s="184" t="s">
        <v>910</v>
      </c>
      <c r="M677" s="184" t="s">
        <v>915</v>
      </c>
      <c r="N677" s="184" t="s">
        <v>910</v>
      </c>
      <c r="O677" s="184" t="s">
        <v>910</v>
      </c>
      <c r="P677" s="184" t="s">
        <v>910</v>
      </c>
      <c r="Q677" s="184" t="s">
        <v>3363</v>
      </c>
      <c r="R677" s="184" t="s">
        <v>910</v>
      </c>
      <c r="S677" s="184" t="s">
        <v>910</v>
      </c>
      <c r="T677" s="184" t="s">
        <v>910</v>
      </c>
    </row>
    <row r="678" spans="1:20" x14ac:dyDescent="0.25">
      <c r="A678" s="184" t="s">
        <v>3366</v>
      </c>
      <c r="B678" s="184">
        <v>5000101252</v>
      </c>
      <c r="C678" s="184" t="s">
        <v>3362</v>
      </c>
      <c r="D678" s="184" t="s">
        <v>3363</v>
      </c>
      <c r="E678" s="184" t="s">
        <v>906</v>
      </c>
      <c r="F678" s="184" t="s">
        <v>915</v>
      </c>
      <c r="G678" s="184" t="s">
        <v>916</v>
      </c>
      <c r="H678" s="184" t="s">
        <v>1096</v>
      </c>
      <c r="I678" s="184" t="s">
        <v>1040</v>
      </c>
      <c r="J678" s="184" t="s">
        <v>910</v>
      </c>
      <c r="K678" s="184" t="s">
        <v>1098</v>
      </c>
      <c r="L678" s="184" t="s">
        <v>910</v>
      </c>
      <c r="M678" s="184" t="s">
        <v>915</v>
      </c>
      <c r="N678" s="184" t="s">
        <v>910</v>
      </c>
      <c r="O678" s="184" t="s">
        <v>910</v>
      </c>
      <c r="P678" s="184" t="s">
        <v>910</v>
      </c>
      <c r="Q678" s="184" t="s">
        <v>3363</v>
      </c>
      <c r="R678" s="184" t="s">
        <v>910</v>
      </c>
      <c r="S678" s="184" t="s">
        <v>910</v>
      </c>
      <c r="T678" s="184" t="s">
        <v>910</v>
      </c>
    </row>
    <row r="679" spans="1:20" x14ac:dyDescent="0.25">
      <c r="A679" s="184" t="s">
        <v>3367</v>
      </c>
      <c r="B679" s="184">
        <v>5000101252</v>
      </c>
      <c r="C679" s="184" t="s">
        <v>3362</v>
      </c>
      <c r="D679" s="184" t="s">
        <v>3363</v>
      </c>
      <c r="E679" s="184" t="s">
        <v>906</v>
      </c>
      <c r="F679" s="184" t="s">
        <v>907</v>
      </c>
      <c r="G679" s="184" t="s">
        <v>908</v>
      </c>
      <c r="H679" s="184" t="s">
        <v>3368</v>
      </c>
      <c r="I679" s="184" t="s">
        <v>1153</v>
      </c>
      <c r="J679" s="184" t="s">
        <v>910</v>
      </c>
      <c r="K679" s="184" t="s">
        <v>3369</v>
      </c>
      <c r="L679" s="184" t="s">
        <v>910</v>
      </c>
      <c r="M679" s="184" t="s">
        <v>907</v>
      </c>
      <c r="N679" s="184" t="s">
        <v>910</v>
      </c>
      <c r="O679" s="184" t="s">
        <v>910</v>
      </c>
      <c r="P679" s="184" t="s">
        <v>910</v>
      </c>
      <c r="Q679" s="184" t="s">
        <v>3363</v>
      </c>
      <c r="R679" s="184" t="s">
        <v>910</v>
      </c>
      <c r="S679" s="184" t="s">
        <v>910</v>
      </c>
      <c r="T679" s="184" t="s">
        <v>910</v>
      </c>
    </row>
    <row r="680" spans="1:20" x14ac:dyDescent="0.25">
      <c r="A680" s="184" t="s">
        <v>3367</v>
      </c>
      <c r="B680" s="184">
        <v>5000101252</v>
      </c>
      <c r="C680" s="184" t="s">
        <v>3362</v>
      </c>
      <c r="D680" s="184" t="s">
        <v>3363</v>
      </c>
      <c r="E680" s="184" t="s">
        <v>906</v>
      </c>
      <c r="F680" s="184" t="s">
        <v>907</v>
      </c>
      <c r="G680" s="184" t="s">
        <v>908</v>
      </c>
      <c r="H680" s="184" t="s">
        <v>3370</v>
      </c>
      <c r="I680" s="184" t="s">
        <v>933</v>
      </c>
      <c r="J680" s="184" t="s">
        <v>910</v>
      </c>
      <c r="K680" s="184" t="s">
        <v>3369</v>
      </c>
      <c r="L680" s="184" t="s">
        <v>910</v>
      </c>
      <c r="M680" s="184" t="s">
        <v>907</v>
      </c>
      <c r="N680" s="184" t="s">
        <v>910</v>
      </c>
      <c r="O680" s="184" t="s">
        <v>910</v>
      </c>
      <c r="P680" s="184" t="s">
        <v>910</v>
      </c>
      <c r="Q680" s="184" t="s">
        <v>3363</v>
      </c>
      <c r="R680" s="184" t="s">
        <v>910</v>
      </c>
      <c r="S680" s="184" t="s">
        <v>910</v>
      </c>
      <c r="T680" s="184" t="s">
        <v>910</v>
      </c>
    </row>
    <row r="681" spans="1:20" x14ac:dyDescent="0.25">
      <c r="A681" s="184" t="s">
        <v>3371</v>
      </c>
      <c r="B681" s="184">
        <v>5000101252</v>
      </c>
      <c r="C681" s="184" t="s">
        <v>3362</v>
      </c>
      <c r="D681" s="184" t="s">
        <v>3363</v>
      </c>
      <c r="E681" s="184" t="s">
        <v>906</v>
      </c>
      <c r="F681" s="184" t="s">
        <v>3372</v>
      </c>
      <c r="G681" s="184" t="s">
        <v>3373</v>
      </c>
      <c r="H681" s="184" t="s">
        <v>3374</v>
      </c>
      <c r="I681" s="184" t="s">
        <v>929</v>
      </c>
      <c r="J681" s="184" t="s">
        <v>910</v>
      </c>
      <c r="K681" s="184" t="s">
        <v>3375</v>
      </c>
      <c r="L681" s="184" t="s">
        <v>910</v>
      </c>
      <c r="M681" s="184" t="s">
        <v>3372</v>
      </c>
      <c r="N681" s="184" t="s">
        <v>910</v>
      </c>
      <c r="O681" s="184" t="s">
        <v>910</v>
      </c>
      <c r="P681" s="184" t="s">
        <v>910</v>
      </c>
      <c r="Q681" s="184" t="s">
        <v>3363</v>
      </c>
      <c r="R681" s="184" t="s">
        <v>910</v>
      </c>
      <c r="S681" s="184" t="s">
        <v>910</v>
      </c>
      <c r="T681" s="184" t="s">
        <v>910</v>
      </c>
    </row>
    <row r="682" spans="1:20" x14ac:dyDescent="0.25">
      <c r="A682" s="184" t="s">
        <v>3376</v>
      </c>
      <c r="B682" s="184">
        <v>5000101252</v>
      </c>
      <c r="C682" s="184" t="s">
        <v>3362</v>
      </c>
      <c r="D682" s="184" t="s">
        <v>3363</v>
      </c>
      <c r="E682" s="184" t="s">
        <v>906</v>
      </c>
      <c r="F682" s="184" t="s">
        <v>3377</v>
      </c>
      <c r="G682" s="184" t="s">
        <v>3378</v>
      </c>
      <c r="H682" s="184" t="s">
        <v>3379</v>
      </c>
      <c r="I682" s="184" t="s">
        <v>1036</v>
      </c>
      <c r="J682" s="184" t="s">
        <v>910</v>
      </c>
      <c r="K682" s="184" t="s">
        <v>3380</v>
      </c>
      <c r="L682" s="184" t="s">
        <v>910</v>
      </c>
      <c r="M682" s="184" t="s">
        <v>3377</v>
      </c>
      <c r="N682" s="184" t="s">
        <v>910</v>
      </c>
      <c r="O682" s="184" t="s">
        <v>910</v>
      </c>
      <c r="P682" s="184" t="s">
        <v>910</v>
      </c>
      <c r="Q682" s="184" t="s">
        <v>3363</v>
      </c>
      <c r="R682" s="184" t="s">
        <v>910</v>
      </c>
      <c r="S682" s="184" t="s">
        <v>910</v>
      </c>
      <c r="T682" s="184" t="s">
        <v>910</v>
      </c>
    </row>
    <row r="683" spans="1:20" x14ac:dyDescent="0.25">
      <c r="A683" s="184" t="s">
        <v>3381</v>
      </c>
      <c r="B683" s="184">
        <v>5000101252</v>
      </c>
      <c r="C683" s="184" t="s">
        <v>3362</v>
      </c>
      <c r="D683" s="184" t="s">
        <v>3363</v>
      </c>
      <c r="E683" s="184" t="s">
        <v>906</v>
      </c>
      <c r="F683" s="184" t="s">
        <v>1197</v>
      </c>
      <c r="G683" s="184" t="s">
        <v>1198</v>
      </c>
      <c r="H683" s="184" t="s">
        <v>3382</v>
      </c>
      <c r="I683" s="184" t="s">
        <v>1097</v>
      </c>
      <c r="J683" s="184" t="s">
        <v>910</v>
      </c>
      <c r="K683" s="184" t="s">
        <v>3383</v>
      </c>
      <c r="L683" s="184" t="s">
        <v>910</v>
      </c>
      <c r="M683" s="184" t="s">
        <v>1197</v>
      </c>
      <c r="N683" s="184" t="s">
        <v>910</v>
      </c>
      <c r="O683" s="184" t="s">
        <v>910</v>
      </c>
      <c r="P683" s="184" t="s">
        <v>910</v>
      </c>
      <c r="Q683" s="184" t="s">
        <v>3363</v>
      </c>
      <c r="R683" s="184" t="s">
        <v>910</v>
      </c>
      <c r="S683" s="184" t="s">
        <v>910</v>
      </c>
      <c r="T683" s="184" t="s">
        <v>910</v>
      </c>
    </row>
    <row r="684" spans="1:20" x14ac:dyDescent="0.25">
      <c r="A684" s="184" t="s">
        <v>3384</v>
      </c>
      <c r="B684" s="184">
        <v>5000101254</v>
      </c>
      <c r="C684" s="184" t="s">
        <v>3385</v>
      </c>
      <c r="D684" s="184" t="s">
        <v>3386</v>
      </c>
      <c r="E684" s="184" t="s">
        <v>906</v>
      </c>
      <c r="F684" s="184" t="s">
        <v>915</v>
      </c>
      <c r="G684" s="184" t="s">
        <v>916</v>
      </c>
      <c r="H684" s="184" t="s">
        <v>3387</v>
      </c>
      <c r="I684" s="184" t="s">
        <v>882</v>
      </c>
      <c r="J684" s="184" t="s">
        <v>910</v>
      </c>
      <c r="K684" s="184" t="s">
        <v>3388</v>
      </c>
      <c r="L684" s="184" t="s">
        <v>910</v>
      </c>
      <c r="M684" s="184" t="s">
        <v>915</v>
      </c>
      <c r="N684" s="184" t="s">
        <v>910</v>
      </c>
      <c r="O684" s="184" t="s">
        <v>910</v>
      </c>
      <c r="P684" s="184" t="s">
        <v>910</v>
      </c>
      <c r="Q684" s="184" t="s">
        <v>3386</v>
      </c>
      <c r="R684" s="184" t="s">
        <v>910</v>
      </c>
      <c r="S684" s="184" t="s">
        <v>910</v>
      </c>
      <c r="T684" s="184" t="s">
        <v>910</v>
      </c>
    </row>
    <row r="685" spans="1:20" x14ac:dyDescent="0.25">
      <c r="A685" s="184" t="s">
        <v>3389</v>
      </c>
      <c r="B685" s="184">
        <v>5000101254</v>
      </c>
      <c r="C685" s="184" t="s">
        <v>3385</v>
      </c>
      <c r="D685" s="184" t="s">
        <v>3386</v>
      </c>
      <c r="E685" s="184" t="s">
        <v>906</v>
      </c>
      <c r="F685" s="184" t="s">
        <v>1831</v>
      </c>
      <c r="G685" s="184" t="s">
        <v>1832</v>
      </c>
      <c r="H685" s="184" t="s">
        <v>3296</v>
      </c>
      <c r="I685" s="184" t="s">
        <v>929</v>
      </c>
      <c r="J685" s="184" t="s">
        <v>910</v>
      </c>
      <c r="K685" s="184" t="s">
        <v>1913</v>
      </c>
      <c r="L685" s="184" t="s">
        <v>910</v>
      </c>
      <c r="M685" s="184" t="s">
        <v>1831</v>
      </c>
      <c r="N685" s="184" t="s">
        <v>910</v>
      </c>
      <c r="O685" s="184" t="s">
        <v>910</v>
      </c>
      <c r="P685" s="184" t="s">
        <v>910</v>
      </c>
      <c r="Q685" s="184" t="s">
        <v>3386</v>
      </c>
      <c r="R685" s="184" t="s">
        <v>910</v>
      </c>
      <c r="S685" s="184" t="s">
        <v>910</v>
      </c>
      <c r="T685" s="184" t="s">
        <v>910</v>
      </c>
    </row>
    <row r="686" spans="1:20" x14ac:dyDescent="0.25">
      <c r="A686" s="184" t="s">
        <v>3390</v>
      </c>
      <c r="B686" s="184">
        <v>5000101254</v>
      </c>
      <c r="C686" s="184" t="s">
        <v>3385</v>
      </c>
      <c r="D686" s="184" t="s">
        <v>3386</v>
      </c>
      <c r="E686" s="184" t="s">
        <v>906</v>
      </c>
      <c r="F686" s="184" t="s">
        <v>907</v>
      </c>
      <c r="G686" s="184" t="s">
        <v>908</v>
      </c>
      <c r="H686" s="184" t="s">
        <v>1870</v>
      </c>
      <c r="I686" s="184" t="s">
        <v>933</v>
      </c>
      <c r="J686" s="184" t="s">
        <v>910</v>
      </c>
      <c r="K686" s="184" t="s">
        <v>911</v>
      </c>
      <c r="L686" s="184" t="s">
        <v>910</v>
      </c>
      <c r="M686" s="184" t="s">
        <v>907</v>
      </c>
      <c r="N686" s="184" t="s">
        <v>910</v>
      </c>
      <c r="O686" s="184" t="s">
        <v>910</v>
      </c>
      <c r="P686" s="184" t="s">
        <v>910</v>
      </c>
      <c r="Q686" s="184" t="s">
        <v>3386</v>
      </c>
      <c r="R686" s="184" t="s">
        <v>910</v>
      </c>
      <c r="S686" s="184" t="s">
        <v>910</v>
      </c>
      <c r="T686" s="184" t="s">
        <v>910</v>
      </c>
    </row>
    <row r="687" spans="1:20" x14ac:dyDescent="0.25">
      <c r="A687" s="184" t="s">
        <v>3391</v>
      </c>
      <c r="B687" s="184">
        <v>5000101260</v>
      </c>
      <c r="C687" s="184" t="s">
        <v>3392</v>
      </c>
      <c r="D687" s="184" t="s">
        <v>3393</v>
      </c>
      <c r="E687" s="184" t="s">
        <v>906</v>
      </c>
      <c r="F687" s="184" t="s">
        <v>1050</v>
      </c>
      <c r="G687" s="184" t="s">
        <v>1051</v>
      </c>
      <c r="H687" s="184" t="s">
        <v>3394</v>
      </c>
      <c r="I687" s="184" t="s">
        <v>882</v>
      </c>
      <c r="J687" s="184" t="s">
        <v>910</v>
      </c>
      <c r="K687" s="184" t="s">
        <v>3395</v>
      </c>
      <c r="L687" s="184" t="s">
        <v>910</v>
      </c>
      <c r="M687" s="184" t="s">
        <v>1050</v>
      </c>
      <c r="N687" s="184" t="s">
        <v>910</v>
      </c>
      <c r="O687" s="184" t="s">
        <v>910</v>
      </c>
      <c r="P687" s="184" t="s">
        <v>910</v>
      </c>
      <c r="Q687" s="184" t="s">
        <v>3393</v>
      </c>
      <c r="R687" s="184" t="s">
        <v>910</v>
      </c>
      <c r="S687" s="184" t="s">
        <v>910</v>
      </c>
      <c r="T687" s="184" t="s">
        <v>910</v>
      </c>
    </row>
    <row r="688" spans="1:20" x14ac:dyDescent="0.25">
      <c r="A688" s="184" t="s">
        <v>3396</v>
      </c>
      <c r="B688" s="184">
        <v>5000101260</v>
      </c>
      <c r="C688" s="184" t="s">
        <v>3392</v>
      </c>
      <c r="D688" s="184" t="s">
        <v>3393</v>
      </c>
      <c r="E688" s="184" t="s">
        <v>906</v>
      </c>
      <c r="F688" s="184" t="s">
        <v>1050</v>
      </c>
      <c r="G688" s="184" t="s">
        <v>1051</v>
      </c>
      <c r="H688" s="184" t="s">
        <v>3397</v>
      </c>
      <c r="I688" s="184" t="s">
        <v>933</v>
      </c>
      <c r="J688" s="184" t="s">
        <v>910</v>
      </c>
      <c r="K688" s="185" t="s">
        <v>910</v>
      </c>
      <c r="L688" s="184" t="s">
        <v>910</v>
      </c>
      <c r="M688" s="184" t="s">
        <v>910</v>
      </c>
      <c r="N688" s="184" t="s">
        <v>910</v>
      </c>
      <c r="O688" s="184" t="s">
        <v>910</v>
      </c>
      <c r="P688" s="184" t="s">
        <v>910</v>
      </c>
      <c r="Q688" s="184" t="s">
        <v>3393</v>
      </c>
      <c r="R688" s="184" t="s">
        <v>910</v>
      </c>
      <c r="S688" s="184" t="s">
        <v>910</v>
      </c>
      <c r="T688" s="184" t="s">
        <v>910</v>
      </c>
    </row>
    <row r="689" spans="1:20" x14ac:dyDescent="0.25">
      <c r="A689" s="184" t="s">
        <v>3398</v>
      </c>
      <c r="B689" s="184">
        <v>5000101260</v>
      </c>
      <c r="C689" s="184" t="s">
        <v>3392</v>
      </c>
      <c r="D689" s="184" t="s">
        <v>3393</v>
      </c>
      <c r="E689" s="184" t="s">
        <v>906</v>
      </c>
      <c r="F689" s="184" t="s">
        <v>1050</v>
      </c>
      <c r="G689" s="184" t="s">
        <v>1051</v>
      </c>
      <c r="H689" s="184" t="s">
        <v>3399</v>
      </c>
      <c r="I689" s="184" t="s">
        <v>929</v>
      </c>
      <c r="J689" s="184" t="s">
        <v>910</v>
      </c>
      <c r="K689" s="184" t="s">
        <v>3400</v>
      </c>
      <c r="L689" s="184" t="s">
        <v>910</v>
      </c>
      <c r="M689" s="184" t="s">
        <v>1050</v>
      </c>
      <c r="N689" s="184" t="s">
        <v>910</v>
      </c>
      <c r="O689" s="184" t="s">
        <v>910</v>
      </c>
      <c r="P689" s="184" t="s">
        <v>910</v>
      </c>
      <c r="Q689" s="184" t="s">
        <v>3393</v>
      </c>
      <c r="R689" s="184" t="s">
        <v>910</v>
      </c>
      <c r="S689" s="184" t="s">
        <v>910</v>
      </c>
      <c r="T689" s="184" t="s">
        <v>910</v>
      </c>
    </row>
    <row r="690" spans="1:20" x14ac:dyDescent="0.25">
      <c r="A690" s="184" t="s">
        <v>3401</v>
      </c>
      <c r="B690" s="184">
        <v>5000101261</v>
      </c>
      <c r="C690" s="184" t="s">
        <v>3402</v>
      </c>
      <c r="D690" s="184" t="s">
        <v>3403</v>
      </c>
      <c r="E690" s="184" t="s">
        <v>906</v>
      </c>
      <c r="F690" s="184" t="s">
        <v>1050</v>
      </c>
      <c r="G690" s="184" t="s">
        <v>1051</v>
      </c>
      <c r="H690" s="184" t="s">
        <v>3404</v>
      </c>
      <c r="I690" s="184" t="s">
        <v>882</v>
      </c>
      <c r="J690" s="184" t="s">
        <v>910</v>
      </c>
      <c r="K690" s="184" t="s">
        <v>3405</v>
      </c>
      <c r="L690" s="184" t="s">
        <v>910</v>
      </c>
      <c r="M690" s="184" t="s">
        <v>1050</v>
      </c>
      <c r="N690" s="184" t="s">
        <v>910</v>
      </c>
      <c r="O690" s="184" t="s">
        <v>910</v>
      </c>
      <c r="P690" s="184" t="s">
        <v>910</v>
      </c>
      <c r="Q690" s="184" t="s">
        <v>3403</v>
      </c>
      <c r="R690" s="184" t="s">
        <v>910</v>
      </c>
      <c r="S690" s="184" t="s">
        <v>910</v>
      </c>
      <c r="T690" s="184" t="s">
        <v>910</v>
      </c>
    </row>
    <row r="691" spans="1:20" x14ac:dyDescent="0.25">
      <c r="A691" s="184" t="s">
        <v>3406</v>
      </c>
      <c r="B691" s="184">
        <v>5000101266</v>
      </c>
      <c r="C691" s="184" t="s">
        <v>3407</v>
      </c>
      <c r="D691" s="184" t="s">
        <v>3408</v>
      </c>
      <c r="E691" s="184" t="s">
        <v>906</v>
      </c>
      <c r="F691" s="184" t="s">
        <v>1007</v>
      </c>
      <c r="G691" s="184" t="s">
        <v>1008</v>
      </c>
      <c r="H691" s="184" t="s">
        <v>3409</v>
      </c>
      <c r="I691" s="184" t="s">
        <v>882</v>
      </c>
      <c r="J691" s="184" t="s">
        <v>910</v>
      </c>
      <c r="K691" s="184" t="s">
        <v>3410</v>
      </c>
      <c r="L691" s="184" t="s">
        <v>910</v>
      </c>
      <c r="M691" s="184" t="s">
        <v>1007</v>
      </c>
      <c r="N691" s="184" t="s">
        <v>910</v>
      </c>
      <c r="O691" s="184" t="s">
        <v>910</v>
      </c>
      <c r="P691" s="184" t="s">
        <v>910</v>
      </c>
      <c r="Q691" s="184" t="s">
        <v>3408</v>
      </c>
      <c r="R691" s="184" t="s">
        <v>910</v>
      </c>
      <c r="S691" s="184" t="s">
        <v>910</v>
      </c>
      <c r="T691" s="184" t="s">
        <v>910</v>
      </c>
    </row>
    <row r="692" spans="1:20" x14ac:dyDescent="0.25">
      <c r="A692" s="184" t="s">
        <v>3411</v>
      </c>
      <c r="B692" s="184">
        <v>5000101269</v>
      </c>
      <c r="C692" s="184" t="s">
        <v>3412</v>
      </c>
      <c r="D692" s="184" t="s">
        <v>3413</v>
      </c>
      <c r="E692" s="184" t="s">
        <v>906</v>
      </c>
      <c r="F692" s="184" t="s">
        <v>3414</v>
      </c>
      <c r="G692" s="184" t="s">
        <v>3415</v>
      </c>
      <c r="H692" s="184" t="s">
        <v>3416</v>
      </c>
      <c r="I692" s="184" t="s">
        <v>933</v>
      </c>
      <c r="J692" s="184" t="s">
        <v>910</v>
      </c>
      <c r="K692" s="184" t="s">
        <v>3417</v>
      </c>
      <c r="L692" s="184" t="s">
        <v>910</v>
      </c>
      <c r="M692" s="184" t="s">
        <v>3414</v>
      </c>
      <c r="N692" s="184" t="s">
        <v>910</v>
      </c>
      <c r="O692" s="184" t="s">
        <v>910</v>
      </c>
      <c r="P692" s="184" t="s">
        <v>910</v>
      </c>
      <c r="Q692" s="184" t="s">
        <v>3413</v>
      </c>
      <c r="R692" s="184" t="s">
        <v>910</v>
      </c>
      <c r="S692" s="184" t="s">
        <v>910</v>
      </c>
      <c r="T692" s="184" t="s">
        <v>910</v>
      </c>
    </row>
    <row r="693" spans="1:20" x14ac:dyDescent="0.25">
      <c r="A693" s="184" t="s">
        <v>3418</v>
      </c>
      <c r="B693" s="184">
        <v>5000101269</v>
      </c>
      <c r="C693" s="184" t="s">
        <v>3412</v>
      </c>
      <c r="D693" s="184" t="s">
        <v>3413</v>
      </c>
      <c r="E693" s="184" t="s">
        <v>906</v>
      </c>
      <c r="F693" s="184" t="s">
        <v>1963</v>
      </c>
      <c r="G693" s="184" t="s">
        <v>1964</v>
      </c>
      <c r="H693" s="184" t="s">
        <v>3419</v>
      </c>
      <c r="I693" s="184" t="s">
        <v>882</v>
      </c>
      <c r="J693" s="184" t="s">
        <v>910</v>
      </c>
      <c r="K693" s="184" t="s">
        <v>3420</v>
      </c>
      <c r="L693" s="184" t="s">
        <v>910</v>
      </c>
      <c r="M693" s="184" t="s">
        <v>1963</v>
      </c>
      <c r="N693" s="184" t="s">
        <v>910</v>
      </c>
      <c r="O693" s="184" t="s">
        <v>910</v>
      </c>
      <c r="P693" s="184" t="s">
        <v>910</v>
      </c>
      <c r="Q693" s="184" t="s">
        <v>3413</v>
      </c>
      <c r="R693" s="184" t="s">
        <v>910</v>
      </c>
      <c r="S693" s="184" t="s">
        <v>910</v>
      </c>
      <c r="T693" s="184" t="s">
        <v>910</v>
      </c>
    </row>
    <row r="694" spans="1:20" x14ac:dyDescent="0.25">
      <c r="A694" s="184" t="s">
        <v>3421</v>
      </c>
      <c r="B694" s="184">
        <v>5000101270</v>
      </c>
      <c r="C694" s="184" t="s">
        <v>3422</v>
      </c>
      <c r="D694" s="184" t="s">
        <v>3423</v>
      </c>
      <c r="E694" s="184" t="s">
        <v>906</v>
      </c>
      <c r="F694" s="184" t="s">
        <v>1963</v>
      </c>
      <c r="G694" s="184" t="s">
        <v>1964</v>
      </c>
      <c r="H694" s="184" t="s">
        <v>3424</v>
      </c>
      <c r="I694" s="184" t="s">
        <v>882</v>
      </c>
      <c r="J694" s="184" t="s">
        <v>910</v>
      </c>
      <c r="K694" s="184" t="s">
        <v>3425</v>
      </c>
      <c r="L694" s="184" t="s">
        <v>910</v>
      </c>
      <c r="M694" s="184" t="s">
        <v>1963</v>
      </c>
      <c r="N694" s="184" t="s">
        <v>910</v>
      </c>
      <c r="O694" s="184" t="s">
        <v>910</v>
      </c>
      <c r="P694" s="184" t="s">
        <v>910</v>
      </c>
      <c r="Q694" s="184" t="s">
        <v>3423</v>
      </c>
      <c r="R694" s="184" t="s">
        <v>910</v>
      </c>
      <c r="S694" s="184" t="s">
        <v>910</v>
      </c>
      <c r="T694" s="184" t="s">
        <v>910</v>
      </c>
    </row>
    <row r="695" spans="1:20" x14ac:dyDescent="0.25">
      <c r="A695" s="184" t="s">
        <v>3426</v>
      </c>
      <c r="B695" s="184">
        <v>5000101270</v>
      </c>
      <c r="C695" s="184" t="s">
        <v>3422</v>
      </c>
      <c r="D695" s="184" t="s">
        <v>3423</v>
      </c>
      <c r="E695" s="184" t="s">
        <v>906</v>
      </c>
      <c r="F695" s="184" t="s">
        <v>1963</v>
      </c>
      <c r="G695" s="184" t="s">
        <v>1964</v>
      </c>
      <c r="H695" s="184" t="s">
        <v>3427</v>
      </c>
      <c r="I695" s="184" t="s">
        <v>933</v>
      </c>
      <c r="J695" s="184" t="s">
        <v>910</v>
      </c>
      <c r="K695" s="185" t="s">
        <v>910</v>
      </c>
      <c r="L695" s="184" t="s">
        <v>910</v>
      </c>
      <c r="M695" s="184" t="s">
        <v>910</v>
      </c>
      <c r="N695" s="184" t="s">
        <v>910</v>
      </c>
      <c r="O695" s="184" t="s">
        <v>910</v>
      </c>
      <c r="P695" s="184" t="s">
        <v>910</v>
      </c>
      <c r="Q695" s="184" t="s">
        <v>3423</v>
      </c>
      <c r="R695" s="184" t="s">
        <v>910</v>
      </c>
      <c r="S695" s="184" t="s">
        <v>910</v>
      </c>
      <c r="T695" s="184" t="s">
        <v>910</v>
      </c>
    </row>
    <row r="696" spans="1:20" x14ac:dyDescent="0.25">
      <c r="A696" s="184" t="s">
        <v>3428</v>
      </c>
      <c r="B696" s="184">
        <v>5000101270</v>
      </c>
      <c r="C696" s="184" t="s">
        <v>3422</v>
      </c>
      <c r="D696" s="184" t="s">
        <v>3423</v>
      </c>
      <c r="E696" s="184" t="s">
        <v>906</v>
      </c>
      <c r="F696" s="184" t="s">
        <v>970</v>
      </c>
      <c r="G696" s="184" t="s">
        <v>971</v>
      </c>
      <c r="H696" s="184" t="s">
        <v>910</v>
      </c>
      <c r="I696" s="184" t="s">
        <v>929</v>
      </c>
      <c r="J696" s="184" t="s">
        <v>3429</v>
      </c>
      <c r="K696" s="185" t="s">
        <v>3429</v>
      </c>
      <c r="L696" s="184" t="s">
        <v>970</v>
      </c>
      <c r="M696" s="184" t="s">
        <v>910</v>
      </c>
      <c r="N696" s="184" t="s">
        <v>910</v>
      </c>
      <c r="O696" s="184" t="s">
        <v>910</v>
      </c>
      <c r="P696" s="184" t="s">
        <v>910</v>
      </c>
      <c r="Q696" s="184" t="s">
        <v>3423</v>
      </c>
      <c r="R696" s="184" t="s">
        <v>910</v>
      </c>
      <c r="S696" s="184" t="s">
        <v>910</v>
      </c>
      <c r="T696" s="184" t="s">
        <v>910</v>
      </c>
    </row>
    <row r="697" spans="1:20" x14ac:dyDescent="0.25">
      <c r="A697" s="184" t="s">
        <v>3430</v>
      </c>
      <c r="B697" s="184">
        <v>5000101271</v>
      </c>
      <c r="C697" s="184" t="s">
        <v>3431</v>
      </c>
      <c r="D697" s="184" t="s">
        <v>3432</v>
      </c>
      <c r="E697" s="184" t="s">
        <v>906</v>
      </c>
      <c r="F697" s="184" t="s">
        <v>1963</v>
      </c>
      <c r="G697" s="184" t="s">
        <v>1964</v>
      </c>
      <c r="H697" s="184" t="s">
        <v>3433</v>
      </c>
      <c r="I697" s="184" t="s">
        <v>882</v>
      </c>
      <c r="J697" s="184" t="s">
        <v>910</v>
      </c>
      <c r="K697" s="184" t="s">
        <v>3434</v>
      </c>
      <c r="L697" s="184" t="s">
        <v>910</v>
      </c>
      <c r="M697" s="184" t="s">
        <v>1963</v>
      </c>
      <c r="N697" s="184" t="s">
        <v>910</v>
      </c>
      <c r="O697" s="184" t="s">
        <v>910</v>
      </c>
      <c r="P697" s="184" t="s">
        <v>910</v>
      </c>
      <c r="Q697" s="184" t="s">
        <v>3432</v>
      </c>
      <c r="R697" s="184" t="s">
        <v>910</v>
      </c>
      <c r="S697" s="184" t="s">
        <v>910</v>
      </c>
      <c r="T697" s="184" t="s">
        <v>910</v>
      </c>
    </row>
    <row r="698" spans="1:20" x14ac:dyDescent="0.25">
      <c r="A698" s="184" t="s">
        <v>3435</v>
      </c>
      <c r="B698" s="184">
        <v>5000101276</v>
      </c>
      <c r="C698" s="184" t="s">
        <v>3436</v>
      </c>
      <c r="D698" s="184" t="s">
        <v>3437</v>
      </c>
      <c r="E698" s="184" t="s">
        <v>906</v>
      </c>
      <c r="F698" s="184" t="s">
        <v>1963</v>
      </c>
      <c r="G698" s="184" t="s">
        <v>1964</v>
      </c>
      <c r="H698" s="184" t="s">
        <v>3438</v>
      </c>
      <c r="I698" s="184" t="s">
        <v>882</v>
      </c>
      <c r="J698" s="184" t="s">
        <v>910</v>
      </c>
      <c r="K698" s="184" t="s">
        <v>3439</v>
      </c>
      <c r="L698" s="184" t="s">
        <v>910</v>
      </c>
      <c r="M698" s="184" t="s">
        <v>1963</v>
      </c>
      <c r="N698" s="184" t="s">
        <v>910</v>
      </c>
      <c r="O698" s="184" t="s">
        <v>910</v>
      </c>
      <c r="P698" s="184" t="s">
        <v>910</v>
      </c>
      <c r="Q698" s="184" t="s">
        <v>3437</v>
      </c>
      <c r="R698" s="184" t="s">
        <v>910</v>
      </c>
      <c r="S698" s="184" t="s">
        <v>910</v>
      </c>
      <c r="T698" s="184" t="s">
        <v>910</v>
      </c>
    </row>
    <row r="699" spans="1:20" x14ac:dyDescent="0.25">
      <c r="A699" s="184" t="s">
        <v>3440</v>
      </c>
      <c r="B699" s="184">
        <v>5000101278</v>
      </c>
      <c r="C699" s="184" t="s">
        <v>3441</v>
      </c>
      <c r="D699" s="184" t="s">
        <v>3442</v>
      </c>
      <c r="E699" s="184" t="s">
        <v>906</v>
      </c>
      <c r="F699" s="184" t="s">
        <v>1014</v>
      </c>
      <c r="G699" s="184" t="s">
        <v>1015</v>
      </c>
      <c r="H699" s="184" t="s">
        <v>3443</v>
      </c>
      <c r="I699" s="184" t="s">
        <v>882</v>
      </c>
      <c r="J699" s="184" t="s">
        <v>910</v>
      </c>
      <c r="K699" s="184" t="s">
        <v>3444</v>
      </c>
      <c r="L699" s="184" t="s">
        <v>910</v>
      </c>
      <c r="M699" s="184" t="s">
        <v>1014</v>
      </c>
      <c r="N699" s="184" t="s">
        <v>910</v>
      </c>
      <c r="O699" s="184" t="s">
        <v>910</v>
      </c>
      <c r="P699" s="184" t="s">
        <v>910</v>
      </c>
      <c r="Q699" s="184" t="s">
        <v>3442</v>
      </c>
      <c r="R699" s="184" t="s">
        <v>910</v>
      </c>
      <c r="S699" s="184" t="s">
        <v>910</v>
      </c>
      <c r="T699" s="184" t="s">
        <v>910</v>
      </c>
    </row>
    <row r="700" spans="1:20" x14ac:dyDescent="0.25">
      <c r="A700" s="184" t="s">
        <v>3445</v>
      </c>
      <c r="B700" s="184">
        <v>5000101278</v>
      </c>
      <c r="C700" s="184" t="s">
        <v>3441</v>
      </c>
      <c r="D700" s="184" t="s">
        <v>3442</v>
      </c>
      <c r="E700" s="184" t="s">
        <v>906</v>
      </c>
      <c r="F700" s="184" t="s">
        <v>1018</v>
      </c>
      <c r="G700" s="184" t="s">
        <v>1019</v>
      </c>
      <c r="H700" s="184" t="s">
        <v>3446</v>
      </c>
      <c r="I700" s="184" t="s">
        <v>929</v>
      </c>
      <c r="J700" s="184" t="s">
        <v>910</v>
      </c>
      <c r="K700" s="184" t="s">
        <v>3447</v>
      </c>
      <c r="L700" s="184" t="s">
        <v>910</v>
      </c>
      <c r="M700" s="184" t="s">
        <v>1018</v>
      </c>
      <c r="N700" s="184" t="s">
        <v>910</v>
      </c>
      <c r="O700" s="184" t="s">
        <v>910</v>
      </c>
      <c r="P700" s="184" t="s">
        <v>910</v>
      </c>
      <c r="Q700" s="184" t="s">
        <v>3442</v>
      </c>
      <c r="R700" s="184" t="s">
        <v>910</v>
      </c>
      <c r="S700" s="184" t="s">
        <v>910</v>
      </c>
      <c r="T700" s="184" t="s">
        <v>910</v>
      </c>
    </row>
    <row r="701" spans="1:20" x14ac:dyDescent="0.25">
      <c r="A701" s="184" t="s">
        <v>3448</v>
      </c>
      <c r="B701" s="184">
        <v>5000101278</v>
      </c>
      <c r="C701" s="184" t="s">
        <v>3441</v>
      </c>
      <c r="D701" s="184" t="s">
        <v>3442</v>
      </c>
      <c r="E701" s="184" t="s">
        <v>906</v>
      </c>
      <c r="F701" s="184" t="s">
        <v>1018</v>
      </c>
      <c r="G701" s="184" t="s">
        <v>1019</v>
      </c>
      <c r="H701" s="184" t="s">
        <v>3449</v>
      </c>
      <c r="I701" s="184" t="s">
        <v>1036</v>
      </c>
      <c r="J701" s="184" t="s">
        <v>910</v>
      </c>
      <c r="K701" s="184" t="s">
        <v>3450</v>
      </c>
      <c r="L701" s="184" t="s">
        <v>910</v>
      </c>
      <c r="M701" s="184" t="s">
        <v>1018</v>
      </c>
      <c r="N701" s="184" t="s">
        <v>910</v>
      </c>
      <c r="O701" s="184" t="s">
        <v>910</v>
      </c>
      <c r="P701" s="184" t="s">
        <v>910</v>
      </c>
      <c r="Q701" s="184" t="s">
        <v>3442</v>
      </c>
      <c r="R701" s="184" t="s">
        <v>910</v>
      </c>
      <c r="S701" s="184" t="s">
        <v>910</v>
      </c>
      <c r="T701" s="184" t="s">
        <v>910</v>
      </c>
    </row>
    <row r="702" spans="1:20" x14ac:dyDescent="0.25">
      <c r="A702" s="184" t="s">
        <v>3451</v>
      </c>
      <c r="B702" s="184">
        <v>5000101278</v>
      </c>
      <c r="C702" s="184" t="s">
        <v>3441</v>
      </c>
      <c r="D702" s="184" t="s">
        <v>3442</v>
      </c>
      <c r="E702" s="184" t="s">
        <v>906</v>
      </c>
      <c r="F702" s="184" t="s">
        <v>1014</v>
      </c>
      <c r="G702" s="184" t="s">
        <v>1015</v>
      </c>
      <c r="H702" s="184" t="s">
        <v>3452</v>
      </c>
      <c r="I702" s="184" t="s">
        <v>933</v>
      </c>
      <c r="J702" s="184" t="s">
        <v>910</v>
      </c>
      <c r="K702" s="184" t="s">
        <v>3453</v>
      </c>
      <c r="L702" s="184" t="s">
        <v>910</v>
      </c>
      <c r="M702" s="184" t="s">
        <v>1014</v>
      </c>
      <c r="N702" s="184" t="s">
        <v>910</v>
      </c>
      <c r="O702" s="184" t="s">
        <v>910</v>
      </c>
      <c r="P702" s="184" t="s">
        <v>910</v>
      </c>
      <c r="Q702" s="184" t="s">
        <v>3442</v>
      </c>
      <c r="R702" s="184" t="s">
        <v>910</v>
      </c>
      <c r="S702" s="184" t="s">
        <v>910</v>
      </c>
      <c r="T702" s="184" t="s">
        <v>910</v>
      </c>
    </row>
    <row r="703" spans="1:20" x14ac:dyDescent="0.25">
      <c r="A703" s="184" t="s">
        <v>3454</v>
      </c>
      <c r="B703" s="184">
        <v>5000101279</v>
      </c>
      <c r="C703" s="184" t="s">
        <v>3455</v>
      </c>
      <c r="D703" s="184" t="s">
        <v>3456</v>
      </c>
      <c r="E703" s="184" t="s">
        <v>906</v>
      </c>
      <c r="F703" s="184" t="s">
        <v>1014</v>
      </c>
      <c r="G703" s="184" t="s">
        <v>1015</v>
      </c>
      <c r="H703" s="184" t="s">
        <v>3457</v>
      </c>
      <c r="I703" s="184" t="s">
        <v>882</v>
      </c>
      <c r="J703" s="184" t="s">
        <v>910</v>
      </c>
      <c r="K703" s="184" t="s">
        <v>3458</v>
      </c>
      <c r="L703" s="184" t="s">
        <v>910</v>
      </c>
      <c r="M703" s="184" t="s">
        <v>1014</v>
      </c>
      <c r="N703" s="184" t="s">
        <v>910</v>
      </c>
      <c r="O703" s="184" t="s">
        <v>910</v>
      </c>
      <c r="P703" s="184" t="s">
        <v>910</v>
      </c>
      <c r="Q703" s="184" t="s">
        <v>3456</v>
      </c>
      <c r="R703" s="184" t="s">
        <v>910</v>
      </c>
      <c r="S703" s="184" t="s">
        <v>910</v>
      </c>
      <c r="T703" s="184" t="s">
        <v>910</v>
      </c>
    </row>
    <row r="704" spans="1:20" x14ac:dyDescent="0.25">
      <c r="A704" s="184" t="s">
        <v>3459</v>
      </c>
      <c r="B704" s="184">
        <v>5000101279</v>
      </c>
      <c r="C704" s="184" t="s">
        <v>3455</v>
      </c>
      <c r="D704" s="184" t="s">
        <v>3456</v>
      </c>
      <c r="E704" s="184" t="s">
        <v>906</v>
      </c>
      <c r="F704" s="184" t="s">
        <v>1018</v>
      </c>
      <c r="G704" s="184" t="s">
        <v>1019</v>
      </c>
      <c r="H704" s="184" t="s">
        <v>3460</v>
      </c>
      <c r="I704" s="184" t="s">
        <v>933</v>
      </c>
      <c r="J704" s="184" t="s">
        <v>910</v>
      </c>
      <c r="K704" s="184" t="s">
        <v>3461</v>
      </c>
      <c r="L704" s="184" t="s">
        <v>910</v>
      </c>
      <c r="M704" s="184" t="s">
        <v>1018</v>
      </c>
      <c r="N704" s="184" t="s">
        <v>910</v>
      </c>
      <c r="O704" s="184" t="s">
        <v>910</v>
      </c>
      <c r="P704" s="184" t="s">
        <v>910</v>
      </c>
      <c r="Q704" s="184" t="s">
        <v>3456</v>
      </c>
      <c r="R704" s="184" t="s">
        <v>910</v>
      </c>
      <c r="S704" s="184" t="s">
        <v>910</v>
      </c>
      <c r="T704" s="184" t="s">
        <v>910</v>
      </c>
    </row>
    <row r="705" spans="1:20" x14ac:dyDescent="0.25">
      <c r="A705" s="184" t="s">
        <v>3462</v>
      </c>
      <c r="B705" s="184">
        <v>5000101280</v>
      </c>
      <c r="C705" s="184" t="s">
        <v>3463</v>
      </c>
      <c r="D705" s="184" t="s">
        <v>3464</v>
      </c>
      <c r="E705" s="184" t="s">
        <v>906</v>
      </c>
      <c r="F705" s="184" t="s">
        <v>1420</v>
      </c>
      <c r="G705" s="184" t="s">
        <v>1421</v>
      </c>
      <c r="H705" s="184" t="s">
        <v>3465</v>
      </c>
      <c r="I705" s="184" t="s">
        <v>882</v>
      </c>
      <c r="J705" s="184" t="s">
        <v>910</v>
      </c>
      <c r="K705" s="184" t="s">
        <v>3466</v>
      </c>
      <c r="L705" s="184" t="s">
        <v>910</v>
      </c>
      <c r="M705" s="184" t="s">
        <v>1420</v>
      </c>
      <c r="N705" s="184" t="s">
        <v>910</v>
      </c>
      <c r="O705" s="184" t="s">
        <v>910</v>
      </c>
      <c r="P705" s="184" t="s">
        <v>910</v>
      </c>
      <c r="Q705" s="184" t="s">
        <v>3464</v>
      </c>
      <c r="R705" s="184" t="s">
        <v>910</v>
      </c>
      <c r="S705" s="184" t="s">
        <v>910</v>
      </c>
      <c r="T705" s="184" t="s">
        <v>910</v>
      </c>
    </row>
    <row r="706" spans="1:20" x14ac:dyDescent="0.25">
      <c r="A706" s="184" t="s">
        <v>3467</v>
      </c>
      <c r="B706" s="184">
        <v>5000101280</v>
      </c>
      <c r="C706" s="184" t="s">
        <v>3463</v>
      </c>
      <c r="D706" s="184" t="s">
        <v>3464</v>
      </c>
      <c r="E706" s="184" t="s">
        <v>906</v>
      </c>
      <c r="F706" s="184" t="s">
        <v>1420</v>
      </c>
      <c r="G706" s="184" t="s">
        <v>1421</v>
      </c>
      <c r="H706" s="184" t="s">
        <v>3468</v>
      </c>
      <c r="I706" s="184" t="s">
        <v>929</v>
      </c>
      <c r="J706" s="184" t="s">
        <v>910</v>
      </c>
      <c r="K706" s="184" t="s">
        <v>3469</v>
      </c>
      <c r="L706" s="184" t="s">
        <v>910</v>
      </c>
      <c r="M706" s="184" t="s">
        <v>1420</v>
      </c>
      <c r="N706" s="184" t="s">
        <v>910</v>
      </c>
      <c r="O706" s="184" t="s">
        <v>910</v>
      </c>
      <c r="P706" s="184" t="s">
        <v>910</v>
      </c>
      <c r="Q706" s="184" t="s">
        <v>3464</v>
      </c>
      <c r="R706" s="184" t="s">
        <v>910</v>
      </c>
      <c r="S706" s="184" t="s">
        <v>910</v>
      </c>
      <c r="T706" s="184" t="s">
        <v>910</v>
      </c>
    </row>
    <row r="707" spans="1:20" x14ac:dyDescent="0.25">
      <c r="A707" s="184" t="s">
        <v>3470</v>
      </c>
      <c r="B707" s="184">
        <v>5000101280</v>
      </c>
      <c r="C707" s="184" t="s">
        <v>3463</v>
      </c>
      <c r="D707" s="184" t="s">
        <v>3464</v>
      </c>
      <c r="E707" s="184" t="s">
        <v>906</v>
      </c>
      <c r="F707" s="184" t="s">
        <v>1014</v>
      </c>
      <c r="G707" s="184" t="s">
        <v>1015</v>
      </c>
      <c r="H707" s="184" t="s">
        <v>3471</v>
      </c>
      <c r="I707" s="184" t="s">
        <v>1036</v>
      </c>
      <c r="J707" s="184" t="s">
        <v>910</v>
      </c>
      <c r="K707" s="184" t="s">
        <v>3472</v>
      </c>
      <c r="L707" s="184" t="s">
        <v>910</v>
      </c>
      <c r="M707" s="184" t="s">
        <v>1014</v>
      </c>
      <c r="N707" s="184" t="s">
        <v>910</v>
      </c>
      <c r="O707" s="184" t="s">
        <v>910</v>
      </c>
      <c r="P707" s="184" t="s">
        <v>910</v>
      </c>
      <c r="Q707" s="184" t="s">
        <v>3464</v>
      </c>
      <c r="R707" s="184" t="s">
        <v>910</v>
      </c>
      <c r="S707" s="184" t="s">
        <v>910</v>
      </c>
      <c r="T707" s="184" t="s">
        <v>910</v>
      </c>
    </row>
    <row r="708" spans="1:20" x14ac:dyDescent="0.25">
      <c r="A708" s="184" t="s">
        <v>3473</v>
      </c>
      <c r="B708" s="184">
        <v>5000101280</v>
      </c>
      <c r="C708" s="184" t="s">
        <v>3463</v>
      </c>
      <c r="D708" s="184" t="s">
        <v>3464</v>
      </c>
      <c r="E708" s="184" t="s">
        <v>906</v>
      </c>
      <c r="F708" s="184" t="s">
        <v>1014</v>
      </c>
      <c r="G708" s="184" t="s">
        <v>1015</v>
      </c>
      <c r="H708" s="184" t="s">
        <v>3474</v>
      </c>
      <c r="I708" s="184" t="s">
        <v>1040</v>
      </c>
      <c r="J708" s="184" t="s">
        <v>910</v>
      </c>
      <c r="K708" s="184" t="s">
        <v>3475</v>
      </c>
      <c r="L708" s="184" t="s">
        <v>910</v>
      </c>
      <c r="M708" s="184" t="s">
        <v>1014</v>
      </c>
      <c r="N708" s="184" t="s">
        <v>910</v>
      </c>
      <c r="O708" s="184" t="s">
        <v>910</v>
      </c>
      <c r="P708" s="184" t="s">
        <v>910</v>
      </c>
      <c r="Q708" s="184" t="s">
        <v>3464</v>
      </c>
      <c r="R708" s="184" t="s">
        <v>910</v>
      </c>
      <c r="S708" s="184" t="s">
        <v>910</v>
      </c>
      <c r="T708" s="184" t="s">
        <v>910</v>
      </c>
    </row>
    <row r="709" spans="1:20" x14ac:dyDescent="0.25">
      <c r="A709" s="184" t="s">
        <v>3476</v>
      </c>
      <c r="B709" s="184">
        <v>5000101280</v>
      </c>
      <c r="C709" s="184" t="s">
        <v>3463</v>
      </c>
      <c r="D709" s="184" t="s">
        <v>3464</v>
      </c>
      <c r="E709" s="184" t="s">
        <v>906</v>
      </c>
      <c r="F709" s="184" t="s">
        <v>1018</v>
      </c>
      <c r="G709" s="184" t="s">
        <v>1019</v>
      </c>
      <c r="H709" s="184" t="s">
        <v>3477</v>
      </c>
      <c r="I709" s="184" t="s">
        <v>933</v>
      </c>
      <c r="J709" s="184" t="s">
        <v>910</v>
      </c>
      <c r="K709" s="184" t="s">
        <v>3478</v>
      </c>
      <c r="L709" s="184" t="s">
        <v>910</v>
      </c>
      <c r="M709" s="184" t="s">
        <v>1018</v>
      </c>
      <c r="N709" s="184" t="s">
        <v>910</v>
      </c>
      <c r="O709" s="184" t="s">
        <v>910</v>
      </c>
      <c r="P709" s="184" t="s">
        <v>910</v>
      </c>
      <c r="Q709" s="184" t="s">
        <v>3464</v>
      </c>
      <c r="R709" s="184" t="s">
        <v>910</v>
      </c>
      <c r="S709" s="184" t="s">
        <v>910</v>
      </c>
      <c r="T709" s="184" t="s">
        <v>910</v>
      </c>
    </row>
    <row r="710" spans="1:20" x14ac:dyDescent="0.25">
      <c r="A710" s="184" t="s">
        <v>3479</v>
      </c>
      <c r="B710" s="184">
        <v>5000101281</v>
      </c>
      <c r="C710" s="184" t="s">
        <v>3480</v>
      </c>
      <c r="D710" s="184" t="s">
        <v>3481</v>
      </c>
      <c r="E710" s="184" t="s">
        <v>906</v>
      </c>
      <c r="F710" s="184" t="s">
        <v>1018</v>
      </c>
      <c r="G710" s="184" t="s">
        <v>1019</v>
      </c>
      <c r="H710" s="184" t="s">
        <v>3482</v>
      </c>
      <c r="I710" s="184" t="s">
        <v>882</v>
      </c>
      <c r="J710" s="184" t="s">
        <v>910</v>
      </c>
      <c r="K710" s="184" t="s">
        <v>3483</v>
      </c>
      <c r="L710" s="184" t="s">
        <v>910</v>
      </c>
      <c r="M710" s="184" t="s">
        <v>1018</v>
      </c>
      <c r="N710" s="184" t="s">
        <v>910</v>
      </c>
      <c r="O710" s="184" t="s">
        <v>910</v>
      </c>
      <c r="P710" s="184" t="s">
        <v>910</v>
      </c>
      <c r="Q710" s="184" t="s">
        <v>3481</v>
      </c>
      <c r="R710" s="184" t="s">
        <v>910</v>
      </c>
      <c r="S710" s="184" t="s">
        <v>910</v>
      </c>
      <c r="T710" s="184" t="s">
        <v>910</v>
      </c>
    </row>
    <row r="711" spans="1:20" x14ac:dyDescent="0.25">
      <c r="A711" s="184" t="s">
        <v>3484</v>
      </c>
      <c r="B711" s="184">
        <v>5000101284</v>
      </c>
      <c r="C711" s="184" t="s">
        <v>3485</v>
      </c>
      <c r="D711" s="184" t="s">
        <v>3486</v>
      </c>
      <c r="E711" s="184" t="s">
        <v>906</v>
      </c>
      <c r="F711" s="184" t="s">
        <v>1018</v>
      </c>
      <c r="G711" s="184" t="s">
        <v>1019</v>
      </c>
      <c r="H711" s="184" t="s">
        <v>3487</v>
      </c>
      <c r="I711" s="184" t="s">
        <v>882</v>
      </c>
      <c r="J711" s="184" t="s">
        <v>910</v>
      </c>
      <c r="K711" s="185" t="s">
        <v>910</v>
      </c>
      <c r="L711" s="184" t="s">
        <v>910</v>
      </c>
      <c r="M711" s="184" t="s">
        <v>910</v>
      </c>
      <c r="N711" s="184" t="s">
        <v>910</v>
      </c>
      <c r="O711" s="184" t="s">
        <v>910</v>
      </c>
      <c r="P711" s="184" t="s">
        <v>910</v>
      </c>
      <c r="Q711" s="184" t="s">
        <v>3486</v>
      </c>
      <c r="R711" s="184" t="s">
        <v>910</v>
      </c>
      <c r="S711" s="184" t="s">
        <v>910</v>
      </c>
      <c r="T711" s="184" t="s">
        <v>910</v>
      </c>
    </row>
    <row r="712" spans="1:20" x14ac:dyDescent="0.25">
      <c r="A712" s="184" t="s">
        <v>3488</v>
      </c>
      <c r="B712" s="184">
        <v>5000101284</v>
      </c>
      <c r="C712" s="184" t="s">
        <v>3485</v>
      </c>
      <c r="D712" s="184" t="s">
        <v>3486</v>
      </c>
      <c r="E712" s="184" t="s">
        <v>906</v>
      </c>
      <c r="F712" s="184" t="s">
        <v>1420</v>
      </c>
      <c r="G712" s="184" t="s">
        <v>1421</v>
      </c>
      <c r="H712" s="184" t="s">
        <v>3489</v>
      </c>
      <c r="I712" s="184" t="s">
        <v>3490</v>
      </c>
      <c r="J712" s="184" t="s">
        <v>910</v>
      </c>
      <c r="K712" s="184" t="s">
        <v>3491</v>
      </c>
      <c r="L712" s="184" t="s">
        <v>910</v>
      </c>
      <c r="M712" s="184" t="s">
        <v>1420</v>
      </c>
      <c r="N712" s="184" t="s">
        <v>910</v>
      </c>
      <c r="O712" s="184" t="s">
        <v>910</v>
      </c>
      <c r="P712" s="184" t="s">
        <v>910</v>
      </c>
      <c r="Q712" s="184" t="s">
        <v>3486</v>
      </c>
      <c r="R712" s="184" t="s">
        <v>910</v>
      </c>
      <c r="S712" s="184" t="s">
        <v>910</v>
      </c>
      <c r="T712" s="184" t="s">
        <v>910</v>
      </c>
    </row>
    <row r="713" spans="1:20" x14ac:dyDescent="0.25">
      <c r="A713" s="184" t="s">
        <v>3492</v>
      </c>
      <c r="B713" s="184">
        <v>5000101284</v>
      </c>
      <c r="C713" s="184" t="s">
        <v>3485</v>
      </c>
      <c r="D713" s="184" t="s">
        <v>3486</v>
      </c>
      <c r="E713" s="184" t="s">
        <v>906</v>
      </c>
      <c r="F713" s="184" t="s">
        <v>1018</v>
      </c>
      <c r="G713" s="184" t="s">
        <v>1019</v>
      </c>
      <c r="H713" s="184" t="s">
        <v>3493</v>
      </c>
      <c r="I713" s="184" t="s">
        <v>933</v>
      </c>
      <c r="J713" s="184" t="s">
        <v>910</v>
      </c>
      <c r="K713" s="184" t="s">
        <v>3494</v>
      </c>
      <c r="L713" s="184" t="s">
        <v>910</v>
      </c>
      <c r="M713" s="184" t="s">
        <v>1018</v>
      </c>
      <c r="N713" s="184" t="s">
        <v>910</v>
      </c>
      <c r="O713" s="184" t="s">
        <v>910</v>
      </c>
      <c r="P713" s="184" t="s">
        <v>910</v>
      </c>
      <c r="Q713" s="184" t="s">
        <v>3486</v>
      </c>
      <c r="R713" s="184" t="s">
        <v>910</v>
      </c>
      <c r="S713" s="184" t="s">
        <v>910</v>
      </c>
      <c r="T713" s="184" t="s">
        <v>910</v>
      </c>
    </row>
    <row r="714" spans="1:20" x14ac:dyDescent="0.25">
      <c r="A714" s="184" t="s">
        <v>3495</v>
      </c>
      <c r="B714" s="184">
        <v>5000101284</v>
      </c>
      <c r="C714" s="184" t="s">
        <v>3485</v>
      </c>
      <c r="D714" s="184" t="s">
        <v>3486</v>
      </c>
      <c r="E714" s="184" t="s">
        <v>906</v>
      </c>
      <c r="F714" s="184" t="s">
        <v>3496</v>
      </c>
      <c r="G714" s="184" t="s">
        <v>957</v>
      </c>
      <c r="H714" s="184" t="s">
        <v>3497</v>
      </c>
      <c r="I714" s="184" t="s">
        <v>929</v>
      </c>
      <c r="J714" s="184" t="s">
        <v>910</v>
      </c>
      <c r="K714" s="184" t="s">
        <v>3498</v>
      </c>
      <c r="L714" s="184" t="s">
        <v>910</v>
      </c>
      <c r="M714" s="184" t="s">
        <v>3496</v>
      </c>
      <c r="N714" s="184" t="s">
        <v>910</v>
      </c>
      <c r="O714" s="184" t="s">
        <v>910</v>
      </c>
      <c r="P714" s="184" t="s">
        <v>910</v>
      </c>
      <c r="Q714" s="184" t="s">
        <v>3486</v>
      </c>
      <c r="R714" s="184" t="s">
        <v>910</v>
      </c>
      <c r="S714" s="184" t="s">
        <v>910</v>
      </c>
      <c r="T714" s="184" t="s">
        <v>910</v>
      </c>
    </row>
    <row r="715" spans="1:20" x14ac:dyDescent="0.25">
      <c r="A715" s="184" t="s">
        <v>3499</v>
      </c>
      <c r="B715" s="184">
        <v>5000101285</v>
      </c>
      <c r="C715" s="184" t="s">
        <v>3500</v>
      </c>
      <c r="D715" s="184" t="s">
        <v>3501</v>
      </c>
      <c r="E715" s="184" t="s">
        <v>906</v>
      </c>
      <c r="F715" s="184" t="s">
        <v>1018</v>
      </c>
      <c r="G715" s="184" t="s">
        <v>1019</v>
      </c>
      <c r="H715" s="184" t="s">
        <v>3502</v>
      </c>
      <c r="I715" s="184" t="s">
        <v>882</v>
      </c>
      <c r="J715" s="184" t="s">
        <v>910</v>
      </c>
      <c r="K715" s="184" t="s">
        <v>3503</v>
      </c>
      <c r="L715" s="184" t="s">
        <v>910</v>
      </c>
      <c r="M715" s="184" t="s">
        <v>1018</v>
      </c>
      <c r="N715" s="184" t="s">
        <v>910</v>
      </c>
      <c r="O715" s="184" t="s">
        <v>910</v>
      </c>
      <c r="P715" s="184" t="s">
        <v>910</v>
      </c>
      <c r="Q715" s="184" t="s">
        <v>3501</v>
      </c>
      <c r="R715" s="184" t="s">
        <v>910</v>
      </c>
      <c r="S715" s="184" t="s">
        <v>910</v>
      </c>
      <c r="T715" s="184" t="s">
        <v>910</v>
      </c>
    </row>
    <row r="716" spans="1:20" x14ac:dyDescent="0.25">
      <c r="A716" s="184" t="s">
        <v>3504</v>
      </c>
      <c r="B716" s="184">
        <v>5000101285</v>
      </c>
      <c r="C716" s="184" t="s">
        <v>3500</v>
      </c>
      <c r="D716" s="184" t="s">
        <v>3501</v>
      </c>
      <c r="E716" s="184" t="s">
        <v>906</v>
      </c>
      <c r="F716" s="184" t="s">
        <v>915</v>
      </c>
      <c r="G716" s="184" t="s">
        <v>916</v>
      </c>
      <c r="H716" s="184" t="s">
        <v>1096</v>
      </c>
      <c r="I716" s="184" t="s">
        <v>933</v>
      </c>
      <c r="J716" s="184" t="s">
        <v>910</v>
      </c>
      <c r="K716" s="184" t="s">
        <v>1098</v>
      </c>
      <c r="L716" s="184" t="s">
        <v>910</v>
      </c>
      <c r="M716" s="184" t="s">
        <v>915</v>
      </c>
      <c r="N716" s="184" t="s">
        <v>910</v>
      </c>
      <c r="O716" s="184" t="s">
        <v>910</v>
      </c>
      <c r="P716" s="184" t="s">
        <v>910</v>
      </c>
      <c r="Q716" s="184" t="s">
        <v>3501</v>
      </c>
      <c r="R716" s="184" t="s">
        <v>910</v>
      </c>
      <c r="S716" s="184" t="s">
        <v>910</v>
      </c>
      <c r="T716" s="184" t="s">
        <v>910</v>
      </c>
    </row>
    <row r="717" spans="1:20" x14ac:dyDescent="0.25">
      <c r="A717" s="184" t="s">
        <v>3505</v>
      </c>
      <c r="B717" s="184">
        <v>5000101286</v>
      </c>
      <c r="C717" s="184" t="s">
        <v>3506</v>
      </c>
      <c r="D717" s="184" t="s">
        <v>3507</v>
      </c>
      <c r="E717" s="184" t="s">
        <v>906</v>
      </c>
      <c r="F717" s="184" t="s">
        <v>1018</v>
      </c>
      <c r="G717" s="184" t="s">
        <v>1019</v>
      </c>
      <c r="H717" s="184" t="s">
        <v>3508</v>
      </c>
      <c r="I717" s="184" t="s">
        <v>882</v>
      </c>
      <c r="J717" s="184" t="s">
        <v>910</v>
      </c>
      <c r="K717" s="184" t="s">
        <v>3509</v>
      </c>
      <c r="L717" s="184" t="s">
        <v>910</v>
      </c>
      <c r="M717" s="184" t="s">
        <v>1018</v>
      </c>
      <c r="N717" s="184" t="s">
        <v>910</v>
      </c>
      <c r="O717" s="184" t="s">
        <v>910</v>
      </c>
      <c r="P717" s="184" t="s">
        <v>910</v>
      </c>
      <c r="Q717" s="184" t="s">
        <v>3507</v>
      </c>
      <c r="R717" s="184" t="s">
        <v>910</v>
      </c>
      <c r="S717" s="184" t="s">
        <v>910</v>
      </c>
      <c r="T717" s="184" t="s">
        <v>910</v>
      </c>
    </row>
    <row r="718" spans="1:20" x14ac:dyDescent="0.25">
      <c r="A718" s="184" t="s">
        <v>3510</v>
      </c>
      <c r="B718" s="184">
        <v>5000101286</v>
      </c>
      <c r="C718" s="184" t="s">
        <v>3506</v>
      </c>
      <c r="D718" s="184" t="s">
        <v>3507</v>
      </c>
      <c r="E718" s="184" t="s">
        <v>906</v>
      </c>
      <c r="F718" s="184" t="s">
        <v>1074</v>
      </c>
      <c r="G718" s="184" t="s">
        <v>1075</v>
      </c>
      <c r="H718" s="184" t="s">
        <v>3511</v>
      </c>
      <c r="I718" s="184" t="s">
        <v>933</v>
      </c>
      <c r="J718" s="184" t="s">
        <v>910</v>
      </c>
      <c r="K718" s="184" t="s">
        <v>3512</v>
      </c>
      <c r="L718" s="184" t="s">
        <v>910</v>
      </c>
      <c r="M718" s="184" t="s">
        <v>1074</v>
      </c>
      <c r="N718" s="184" t="s">
        <v>910</v>
      </c>
      <c r="O718" s="184" t="s">
        <v>910</v>
      </c>
      <c r="P718" s="184" t="s">
        <v>910</v>
      </c>
      <c r="Q718" s="184" t="s">
        <v>3507</v>
      </c>
      <c r="R718" s="184" t="s">
        <v>910</v>
      </c>
      <c r="S718" s="184" t="s">
        <v>910</v>
      </c>
      <c r="T718" s="184" t="s">
        <v>910</v>
      </c>
    </row>
    <row r="719" spans="1:20" x14ac:dyDescent="0.25">
      <c r="A719" s="184" t="s">
        <v>3510</v>
      </c>
      <c r="B719" s="184">
        <v>5000101286</v>
      </c>
      <c r="C719" s="184" t="s">
        <v>3506</v>
      </c>
      <c r="D719" s="184" t="s">
        <v>3507</v>
      </c>
      <c r="E719" s="184" t="s">
        <v>906</v>
      </c>
      <c r="F719" s="184" t="s">
        <v>1074</v>
      </c>
      <c r="G719" s="184" t="s">
        <v>1075</v>
      </c>
      <c r="H719" s="184" t="s">
        <v>3513</v>
      </c>
      <c r="I719" s="184" t="s">
        <v>929</v>
      </c>
      <c r="J719" s="184" t="s">
        <v>910</v>
      </c>
      <c r="K719" s="184" t="s">
        <v>3512</v>
      </c>
      <c r="L719" s="184" t="s">
        <v>910</v>
      </c>
      <c r="M719" s="184" t="s">
        <v>1074</v>
      </c>
      <c r="N719" s="184" t="s">
        <v>910</v>
      </c>
      <c r="O719" s="184" t="s">
        <v>910</v>
      </c>
      <c r="P719" s="184" t="s">
        <v>910</v>
      </c>
      <c r="Q719" s="184" t="s">
        <v>3507</v>
      </c>
      <c r="R719" s="184" t="s">
        <v>910</v>
      </c>
      <c r="S719" s="184" t="s">
        <v>910</v>
      </c>
      <c r="T719" s="184" t="s">
        <v>910</v>
      </c>
    </row>
    <row r="720" spans="1:20" x14ac:dyDescent="0.25">
      <c r="A720" s="184" t="s">
        <v>3514</v>
      </c>
      <c r="B720" s="184">
        <v>5000101287</v>
      </c>
      <c r="C720" s="184" t="s">
        <v>3515</v>
      </c>
      <c r="D720" s="184" t="s">
        <v>3516</v>
      </c>
      <c r="E720" s="184" t="s">
        <v>906</v>
      </c>
      <c r="F720" s="184" t="s">
        <v>1018</v>
      </c>
      <c r="G720" s="184" t="s">
        <v>1019</v>
      </c>
      <c r="H720" s="184" t="s">
        <v>3517</v>
      </c>
      <c r="I720" s="184" t="s">
        <v>882</v>
      </c>
      <c r="J720" s="184" t="s">
        <v>910</v>
      </c>
      <c r="K720" s="184" t="s">
        <v>3518</v>
      </c>
      <c r="L720" s="184" t="s">
        <v>910</v>
      </c>
      <c r="M720" s="184" t="s">
        <v>1018</v>
      </c>
      <c r="N720" s="184" t="s">
        <v>910</v>
      </c>
      <c r="O720" s="184" t="s">
        <v>910</v>
      </c>
      <c r="P720" s="184" t="s">
        <v>910</v>
      </c>
      <c r="Q720" s="184" t="s">
        <v>3516</v>
      </c>
      <c r="R720" s="184" t="s">
        <v>910</v>
      </c>
      <c r="S720" s="184" t="s">
        <v>910</v>
      </c>
      <c r="T720" s="184" t="s">
        <v>910</v>
      </c>
    </row>
    <row r="721" spans="1:20" x14ac:dyDescent="0.25">
      <c r="A721" s="184" t="s">
        <v>3519</v>
      </c>
      <c r="B721" s="184">
        <v>5000101290</v>
      </c>
      <c r="C721" s="184" t="s">
        <v>3520</v>
      </c>
      <c r="D721" s="184" t="s">
        <v>3521</v>
      </c>
      <c r="E721" s="184" t="s">
        <v>906</v>
      </c>
      <c r="F721" s="184" t="s">
        <v>1018</v>
      </c>
      <c r="G721" s="184" t="s">
        <v>1019</v>
      </c>
      <c r="H721" s="184" t="s">
        <v>3522</v>
      </c>
      <c r="I721" s="184" t="s">
        <v>882</v>
      </c>
      <c r="J721" s="184" t="s">
        <v>910</v>
      </c>
      <c r="K721" s="184" t="s">
        <v>3523</v>
      </c>
      <c r="L721" s="184" t="s">
        <v>910</v>
      </c>
      <c r="M721" s="184" t="s">
        <v>1018</v>
      </c>
      <c r="N721" s="184" t="s">
        <v>910</v>
      </c>
      <c r="O721" s="184" t="s">
        <v>910</v>
      </c>
      <c r="P721" s="184" t="s">
        <v>910</v>
      </c>
      <c r="Q721" s="184" t="s">
        <v>3521</v>
      </c>
      <c r="R721" s="184" t="s">
        <v>910</v>
      </c>
      <c r="S721" s="184" t="s">
        <v>910</v>
      </c>
      <c r="T721" s="184" t="s">
        <v>910</v>
      </c>
    </row>
    <row r="722" spans="1:20" x14ac:dyDescent="0.25">
      <c r="A722" s="184" t="s">
        <v>3524</v>
      </c>
      <c r="B722" s="184">
        <v>5000101290</v>
      </c>
      <c r="C722" s="184" t="s">
        <v>3520</v>
      </c>
      <c r="D722" s="184" t="s">
        <v>3521</v>
      </c>
      <c r="E722" s="184" t="s">
        <v>906</v>
      </c>
      <c r="F722" s="184" t="s">
        <v>1018</v>
      </c>
      <c r="G722" s="184" t="s">
        <v>1019</v>
      </c>
      <c r="H722" s="184" t="s">
        <v>3525</v>
      </c>
      <c r="I722" s="184" t="s">
        <v>933</v>
      </c>
      <c r="J722" s="184" t="s">
        <v>910</v>
      </c>
      <c r="K722" s="185" t="s">
        <v>910</v>
      </c>
      <c r="L722" s="184" t="s">
        <v>910</v>
      </c>
      <c r="M722" s="184" t="s">
        <v>910</v>
      </c>
      <c r="N722" s="184" t="s">
        <v>910</v>
      </c>
      <c r="O722" s="184" t="s">
        <v>910</v>
      </c>
      <c r="P722" s="184" t="s">
        <v>910</v>
      </c>
      <c r="Q722" s="184" t="s">
        <v>3521</v>
      </c>
      <c r="R722" s="184" t="s">
        <v>910</v>
      </c>
      <c r="S722" s="184" t="s">
        <v>910</v>
      </c>
      <c r="T722" s="184" t="s">
        <v>910</v>
      </c>
    </row>
    <row r="723" spans="1:20" x14ac:dyDescent="0.25">
      <c r="A723" s="184" t="s">
        <v>3526</v>
      </c>
      <c r="B723" s="184">
        <v>5000101291</v>
      </c>
      <c r="C723" s="184" t="s">
        <v>3527</v>
      </c>
      <c r="D723" s="184" t="s">
        <v>3528</v>
      </c>
      <c r="E723" s="184" t="s">
        <v>906</v>
      </c>
      <c r="F723" s="184" t="s">
        <v>1007</v>
      </c>
      <c r="G723" s="184" t="s">
        <v>1008</v>
      </c>
      <c r="H723" s="184" t="s">
        <v>3529</v>
      </c>
      <c r="I723" s="184" t="s">
        <v>882</v>
      </c>
      <c r="J723" s="184" t="s">
        <v>910</v>
      </c>
      <c r="K723" s="184" t="s">
        <v>3530</v>
      </c>
      <c r="L723" s="184" t="s">
        <v>910</v>
      </c>
      <c r="M723" s="184" t="s">
        <v>1007</v>
      </c>
      <c r="N723" s="184" t="s">
        <v>910</v>
      </c>
      <c r="O723" s="184" t="s">
        <v>910</v>
      </c>
      <c r="P723" s="184" t="s">
        <v>910</v>
      </c>
      <c r="Q723" s="184" t="s">
        <v>3528</v>
      </c>
      <c r="R723" s="184" t="s">
        <v>910</v>
      </c>
      <c r="S723" s="184" t="s">
        <v>910</v>
      </c>
      <c r="T723" s="184" t="s">
        <v>910</v>
      </c>
    </row>
    <row r="724" spans="1:20" x14ac:dyDescent="0.25">
      <c r="A724" s="184" t="s">
        <v>3531</v>
      </c>
      <c r="B724" s="184">
        <v>5000101291</v>
      </c>
      <c r="C724" s="184" t="s">
        <v>3527</v>
      </c>
      <c r="D724" s="184" t="s">
        <v>3528</v>
      </c>
      <c r="E724" s="184" t="s">
        <v>906</v>
      </c>
      <c r="F724" s="184" t="s">
        <v>2034</v>
      </c>
      <c r="G724" s="184" t="s">
        <v>2035</v>
      </c>
      <c r="H724" s="184" t="s">
        <v>3532</v>
      </c>
      <c r="I724" s="184" t="s">
        <v>933</v>
      </c>
      <c r="J724" s="184" t="s">
        <v>910</v>
      </c>
      <c r="K724" s="184" t="s">
        <v>3533</v>
      </c>
      <c r="L724" s="184" t="s">
        <v>910</v>
      </c>
      <c r="M724" s="184" t="s">
        <v>2034</v>
      </c>
      <c r="N724" s="184" t="s">
        <v>910</v>
      </c>
      <c r="O724" s="184" t="s">
        <v>910</v>
      </c>
      <c r="P724" s="184" t="s">
        <v>910</v>
      </c>
      <c r="Q724" s="184" t="s">
        <v>3528</v>
      </c>
      <c r="R724" s="184" t="s">
        <v>910</v>
      </c>
      <c r="S724" s="184" t="s">
        <v>910</v>
      </c>
      <c r="T724" s="184" t="s">
        <v>910</v>
      </c>
    </row>
    <row r="725" spans="1:20" x14ac:dyDescent="0.25">
      <c r="A725" s="184" t="s">
        <v>3534</v>
      </c>
      <c r="B725" s="184">
        <v>5000101293</v>
      </c>
      <c r="C725" s="184" t="s">
        <v>3535</v>
      </c>
      <c r="D725" s="184" t="s">
        <v>3536</v>
      </c>
      <c r="E725" s="184" t="s">
        <v>906</v>
      </c>
      <c r="F725" s="184" t="s">
        <v>1007</v>
      </c>
      <c r="G725" s="184" t="s">
        <v>1008</v>
      </c>
      <c r="H725" s="184" t="s">
        <v>3537</v>
      </c>
      <c r="I725" s="184" t="s">
        <v>882</v>
      </c>
      <c r="J725" s="184" t="s">
        <v>910</v>
      </c>
      <c r="K725" s="184" t="s">
        <v>3538</v>
      </c>
      <c r="L725" s="184" t="s">
        <v>910</v>
      </c>
      <c r="M725" s="184" t="s">
        <v>1007</v>
      </c>
      <c r="N725" s="184" t="s">
        <v>910</v>
      </c>
      <c r="O725" s="184" t="s">
        <v>910</v>
      </c>
      <c r="P725" s="184" t="s">
        <v>910</v>
      </c>
      <c r="Q725" s="184" t="s">
        <v>3536</v>
      </c>
      <c r="R725" s="184" t="s">
        <v>910</v>
      </c>
      <c r="S725" s="184" t="s">
        <v>910</v>
      </c>
      <c r="T725" s="184" t="s">
        <v>910</v>
      </c>
    </row>
    <row r="726" spans="1:20" x14ac:dyDescent="0.25">
      <c r="A726" s="184" t="s">
        <v>3539</v>
      </c>
      <c r="B726" s="184">
        <v>5000101293</v>
      </c>
      <c r="C726" s="184" t="s">
        <v>3535</v>
      </c>
      <c r="D726" s="184" t="s">
        <v>3536</v>
      </c>
      <c r="E726" s="184" t="s">
        <v>906</v>
      </c>
      <c r="F726" s="184" t="s">
        <v>1007</v>
      </c>
      <c r="G726" s="184" t="s">
        <v>1008</v>
      </c>
      <c r="H726" s="184" t="s">
        <v>3540</v>
      </c>
      <c r="I726" s="184" t="s">
        <v>933</v>
      </c>
      <c r="J726" s="184" t="s">
        <v>910</v>
      </c>
      <c r="K726" s="184" t="s">
        <v>3541</v>
      </c>
      <c r="L726" s="184" t="s">
        <v>910</v>
      </c>
      <c r="M726" s="184" t="s">
        <v>1007</v>
      </c>
      <c r="N726" s="184" t="s">
        <v>910</v>
      </c>
      <c r="O726" s="184" t="s">
        <v>910</v>
      </c>
      <c r="P726" s="184" t="s">
        <v>910</v>
      </c>
      <c r="Q726" s="184" t="s">
        <v>3536</v>
      </c>
      <c r="R726" s="184" t="s">
        <v>910</v>
      </c>
      <c r="S726" s="184" t="s">
        <v>910</v>
      </c>
      <c r="T726" s="184" t="s">
        <v>910</v>
      </c>
    </row>
    <row r="727" spans="1:20" x14ac:dyDescent="0.25">
      <c r="A727" s="184" t="s">
        <v>3542</v>
      </c>
      <c r="B727" s="184">
        <v>5000101293</v>
      </c>
      <c r="C727" s="184" t="s">
        <v>3535</v>
      </c>
      <c r="D727" s="184" t="s">
        <v>3536</v>
      </c>
      <c r="E727" s="184" t="s">
        <v>906</v>
      </c>
      <c r="F727" s="184" t="s">
        <v>3543</v>
      </c>
      <c r="G727" s="184" t="s">
        <v>1133</v>
      </c>
      <c r="H727" s="184" t="s">
        <v>3544</v>
      </c>
      <c r="I727" s="184" t="s">
        <v>929</v>
      </c>
      <c r="J727" s="184" t="s">
        <v>910</v>
      </c>
      <c r="K727" s="184" t="s">
        <v>3545</v>
      </c>
      <c r="L727" s="184" t="s">
        <v>910</v>
      </c>
      <c r="M727" s="184" t="s">
        <v>3543</v>
      </c>
      <c r="N727" s="184" t="s">
        <v>910</v>
      </c>
      <c r="O727" s="184" t="s">
        <v>910</v>
      </c>
      <c r="P727" s="184" t="s">
        <v>910</v>
      </c>
      <c r="Q727" s="184" t="s">
        <v>3536</v>
      </c>
      <c r="R727" s="184" t="s">
        <v>910</v>
      </c>
      <c r="S727" s="184" t="s">
        <v>910</v>
      </c>
      <c r="T727" s="184" t="s">
        <v>910</v>
      </c>
    </row>
    <row r="728" spans="1:20" x14ac:dyDescent="0.25">
      <c r="A728" s="184" t="s">
        <v>3546</v>
      </c>
      <c r="B728" s="184">
        <v>5000101294</v>
      </c>
      <c r="C728" s="184" t="s">
        <v>3547</v>
      </c>
      <c r="D728" s="184" t="s">
        <v>3548</v>
      </c>
      <c r="E728" s="184" t="s">
        <v>906</v>
      </c>
      <c r="F728" s="184" t="s">
        <v>1007</v>
      </c>
      <c r="G728" s="184" t="s">
        <v>1008</v>
      </c>
      <c r="H728" s="184" t="s">
        <v>3549</v>
      </c>
      <c r="I728" s="184" t="s">
        <v>882</v>
      </c>
      <c r="J728" s="184" t="s">
        <v>910</v>
      </c>
      <c r="K728" s="184" t="s">
        <v>3550</v>
      </c>
      <c r="L728" s="184" t="s">
        <v>910</v>
      </c>
      <c r="M728" s="184" t="s">
        <v>1007</v>
      </c>
      <c r="N728" s="184" t="s">
        <v>910</v>
      </c>
      <c r="O728" s="184" t="s">
        <v>910</v>
      </c>
      <c r="P728" s="184" t="s">
        <v>910</v>
      </c>
      <c r="Q728" s="184" t="s">
        <v>3548</v>
      </c>
      <c r="R728" s="184" t="s">
        <v>910</v>
      </c>
      <c r="S728" s="184" t="s">
        <v>910</v>
      </c>
      <c r="T728" s="184" t="s">
        <v>910</v>
      </c>
    </row>
    <row r="729" spans="1:20" x14ac:dyDescent="0.25">
      <c r="A729" s="184" t="s">
        <v>3551</v>
      </c>
      <c r="B729" s="184">
        <v>5000101294</v>
      </c>
      <c r="C729" s="184" t="s">
        <v>3547</v>
      </c>
      <c r="D729" s="184" t="s">
        <v>3548</v>
      </c>
      <c r="E729" s="184" t="s">
        <v>906</v>
      </c>
      <c r="F729" s="184" t="s">
        <v>2034</v>
      </c>
      <c r="G729" s="184" t="s">
        <v>2035</v>
      </c>
      <c r="H729" s="184" t="s">
        <v>3552</v>
      </c>
      <c r="I729" s="184" t="s">
        <v>929</v>
      </c>
      <c r="J729" s="184" t="s">
        <v>910</v>
      </c>
      <c r="K729" s="184" t="s">
        <v>3553</v>
      </c>
      <c r="L729" s="184" t="s">
        <v>910</v>
      </c>
      <c r="M729" s="184" t="s">
        <v>2034</v>
      </c>
      <c r="N729" s="184" t="s">
        <v>910</v>
      </c>
      <c r="O729" s="184" t="s">
        <v>910</v>
      </c>
      <c r="P729" s="184" t="s">
        <v>910</v>
      </c>
      <c r="Q729" s="184" t="s">
        <v>3548</v>
      </c>
      <c r="R729" s="184" t="s">
        <v>910</v>
      </c>
      <c r="S729" s="184" t="s">
        <v>910</v>
      </c>
      <c r="T729" s="184" t="s">
        <v>910</v>
      </c>
    </row>
    <row r="730" spans="1:20" x14ac:dyDescent="0.25">
      <c r="A730" s="184" t="s">
        <v>3554</v>
      </c>
      <c r="B730" s="184">
        <v>5000101294</v>
      </c>
      <c r="C730" s="184" t="s">
        <v>3547</v>
      </c>
      <c r="D730" s="184" t="s">
        <v>3548</v>
      </c>
      <c r="E730" s="184" t="s">
        <v>906</v>
      </c>
      <c r="F730" s="184" t="s">
        <v>1007</v>
      </c>
      <c r="G730" s="184" t="s">
        <v>1008</v>
      </c>
      <c r="H730" s="184" t="s">
        <v>3537</v>
      </c>
      <c r="I730" s="184" t="s">
        <v>933</v>
      </c>
      <c r="J730" s="184" t="s">
        <v>910</v>
      </c>
      <c r="K730" s="184" t="s">
        <v>3538</v>
      </c>
      <c r="L730" s="184" t="s">
        <v>910</v>
      </c>
      <c r="M730" s="184" t="s">
        <v>1007</v>
      </c>
      <c r="N730" s="184" t="s">
        <v>910</v>
      </c>
      <c r="O730" s="184" t="s">
        <v>910</v>
      </c>
      <c r="P730" s="184" t="s">
        <v>910</v>
      </c>
      <c r="Q730" s="184" t="s">
        <v>3548</v>
      </c>
      <c r="R730" s="184" t="s">
        <v>910</v>
      </c>
      <c r="S730" s="184" t="s">
        <v>910</v>
      </c>
      <c r="T730" s="184" t="s">
        <v>910</v>
      </c>
    </row>
    <row r="731" spans="1:20" x14ac:dyDescent="0.25">
      <c r="A731" s="184" t="s">
        <v>3555</v>
      </c>
      <c r="B731" s="184">
        <v>5000101295</v>
      </c>
      <c r="C731" s="184" t="s">
        <v>3556</v>
      </c>
      <c r="D731" s="184" t="s">
        <v>3557</v>
      </c>
      <c r="E731" s="184" t="s">
        <v>906</v>
      </c>
      <c r="F731" s="184" t="s">
        <v>1007</v>
      </c>
      <c r="G731" s="184" t="s">
        <v>1008</v>
      </c>
      <c r="H731" s="184" t="s">
        <v>3558</v>
      </c>
      <c r="I731" s="184" t="s">
        <v>882</v>
      </c>
      <c r="J731" s="184" t="s">
        <v>910</v>
      </c>
      <c r="K731" s="184" t="s">
        <v>3559</v>
      </c>
      <c r="L731" s="184" t="s">
        <v>910</v>
      </c>
      <c r="M731" s="184" t="s">
        <v>1007</v>
      </c>
      <c r="N731" s="184" t="s">
        <v>910</v>
      </c>
      <c r="O731" s="184" t="s">
        <v>910</v>
      </c>
      <c r="P731" s="184" t="s">
        <v>910</v>
      </c>
      <c r="Q731" s="184" t="s">
        <v>3557</v>
      </c>
      <c r="R731" s="184" t="s">
        <v>910</v>
      </c>
      <c r="S731" s="184" t="s">
        <v>910</v>
      </c>
      <c r="T731" s="184" t="s">
        <v>910</v>
      </c>
    </row>
    <row r="732" spans="1:20" x14ac:dyDescent="0.25">
      <c r="A732" s="184" t="s">
        <v>3560</v>
      </c>
      <c r="B732" s="184">
        <v>5000101295</v>
      </c>
      <c r="C732" s="184" t="s">
        <v>3556</v>
      </c>
      <c r="D732" s="184" t="s">
        <v>3557</v>
      </c>
      <c r="E732" s="184" t="s">
        <v>906</v>
      </c>
      <c r="F732" s="184" t="s">
        <v>915</v>
      </c>
      <c r="G732" s="184" t="s">
        <v>916</v>
      </c>
      <c r="H732" s="184" t="s">
        <v>1096</v>
      </c>
      <c r="I732" s="184" t="s">
        <v>1153</v>
      </c>
      <c r="J732" s="184" t="s">
        <v>910</v>
      </c>
      <c r="K732" s="184" t="s">
        <v>1098</v>
      </c>
      <c r="L732" s="184" t="s">
        <v>910</v>
      </c>
      <c r="M732" s="184" t="s">
        <v>915</v>
      </c>
      <c r="N732" s="184" t="s">
        <v>910</v>
      </c>
      <c r="O732" s="184" t="s">
        <v>910</v>
      </c>
      <c r="P732" s="184" t="s">
        <v>910</v>
      </c>
      <c r="Q732" s="184" t="s">
        <v>3557</v>
      </c>
      <c r="R732" s="184" t="s">
        <v>910</v>
      </c>
      <c r="S732" s="184" t="s">
        <v>910</v>
      </c>
      <c r="T732" s="184" t="s">
        <v>910</v>
      </c>
    </row>
    <row r="733" spans="1:20" x14ac:dyDescent="0.25">
      <c r="A733" s="184" t="s">
        <v>3561</v>
      </c>
      <c r="B733" s="184">
        <v>5000101295</v>
      </c>
      <c r="C733" s="184" t="s">
        <v>3556</v>
      </c>
      <c r="D733" s="184" t="s">
        <v>3557</v>
      </c>
      <c r="E733" s="184" t="s">
        <v>906</v>
      </c>
      <c r="F733" s="184" t="s">
        <v>1007</v>
      </c>
      <c r="G733" s="184" t="s">
        <v>1008</v>
      </c>
      <c r="H733" s="184" t="s">
        <v>3562</v>
      </c>
      <c r="I733" s="184" t="s">
        <v>1036</v>
      </c>
      <c r="J733" s="184" t="s">
        <v>910</v>
      </c>
      <c r="K733" s="184" t="s">
        <v>3563</v>
      </c>
      <c r="L733" s="184" t="s">
        <v>910</v>
      </c>
      <c r="M733" s="184" t="s">
        <v>1007</v>
      </c>
      <c r="N733" s="184" t="s">
        <v>910</v>
      </c>
      <c r="O733" s="184" t="s">
        <v>910</v>
      </c>
      <c r="P733" s="184" t="s">
        <v>910</v>
      </c>
      <c r="Q733" s="184" t="s">
        <v>3557</v>
      </c>
      <c r="R733" s="184" t="s">
        <v>910</v>
      </c>
      <c r="S733" s="184" t="s">
        <v>910</v>
      </c>
      <c r="T733" s="184" t="s">
        <v>910</v>
      </c>
    </row>
    <row r="734" spans="1:20" x14ac:dyDescent="0.25">
      <c r="A734" s="184" t="s">
        <v>3564</v>
      </c>
      <c r="B734" s="184">
        <v>5000101295</v>
      </c>
      <c r="C734" s="184" t="s">
        <v>3556</v>
      </c>
      <c r="D734" s="184" t="s">
        <v>3557</v>
      </c>
      <c r="E734" s="184" t="s">
        <v>906</v>
      </c>
      <c r="F734" s="184" t="s">
        <v>1007</v>
      </c>
      <c r="G734" s="184" t="s">
        <v>1008</v>
      </c>
      <c r="H734" s="184" t="s">
        <v>3565</v>
      </c>
      <c r="I734" s="184" t="s">
        <v>1097</v>
      </c>
      <c r="J734" s="184" t="s">
        <v>910</v>
      </c>
      <c r="K734" s="184" t="s">
        <v>3566</v>
      </c>
      <c r="L734" s="184" t="s">
        <v>910</v>
      </c>
      <c r="M734" s="184" t="s">
        <v>1007</v>
      </c>
      <c r="N734" s="184" t="s">
        <v>910</v>
      </c>
      <c r="O734" s="184" t="s">
        <v>910</v>
      </c>
      <c r="P734" s="184" t="s">
        <v>910</v>
      </c>
      <c r="Q734" s="184" t="s">
        <v>3557</v>
      </c>
      <c r="R734" s="184" t="s">
        <v>910</v>
      </c>
      <c r="S734" s="184" t="s">
        <v>910</v>
      </c>
      <c r="T734" s="184" t="s">
        <v>910</v>
      </c>
    </row>
    <row r="735" spans="1:20" x14ac:dyDescent="0.25">
      <c r="A735" s="184" t="s">
        <v>3567</v>
      </c>
      <c r="B735" s="184">
        <v>5000101295</v>
      </c>
      <c r="C735" s="184" t="s">
        <v>3556</v>
      </c>
      <c r="D735" s="184" t="s">
        <v>3557</v>
      </c>
      <c r="E735" s="184" t="s">
        <v>906</v>
      </c>
      <c r="F735" s="184" t="s">
        <v>1007</v>
      </c>
      <c r="G735" s="184" t="s">
        <v>1008</v>
      </c>
      <c r="H735" s="184" t="s">
        <v>3568</v>
      </c>
      <c r="I735" s="184" t="s">
        <v>933</v>
      </c>
      <c r="J735" s="184" t="s">
        <v>910</v>
      </c>
      <c r="K735" s="184" t="s">
        <v>3569</v>
      </c>
      <c r="L735" s="184" t="s">
        <v>910</v>
      </c>
      <c r="M735" s="184" t="s">
        <v>1007</v>
      </c>
      <c r="N735" s="184" t="s">
        <v>910</v>
      </c>
      <c r="O735" s="184" t="s">
        <v>910</v>
      </c>
      <c r="P735" s="184" t="s">
        <v>910</v>
      </c>
      <c r="Q735" s="184" t="s">
        <v>3557</v>
      </c>
      <c r="R735" s="184" t="s">
        <v>910</v>
      </c>
      <c r="S735" s="184" t="s">
        <v>910</v>
      </c>
      <c r="T735" s="184" t="s">
        <v>910</v>
      </c>
    </row>
    <row r="736" spans="1:20" x14ac:dyDescent="0.25">
      <c r="A736" s="184" t="s">
        <v>3570</v>
      </c>
      <c r="B736" s="184">
        <v>5000101295</v>
      </c>
      <c r="C736" s="184" t="s">
        <v>3556</v>
      </c>
      <c r="D736" s="184" t="s">
        <v>3557</v>
      </c>
      <c r="E736" s="184" t="s">
        <v>906</v>
      </c>
      <c r="F736" s="184" t="s">
        <v>3571</v>
      </c>
      <c r="G736" s="184" t="s">
        <v>3572</v>
      </c>
      <c r="H736" s="184" t="s">
        <v>3573</v>
      </c>
      <c r="I736" s="184" t="s">
        <v>929</v>
      </c>
      <c r="J736" s="184" t="s">
        <v>910</v>
      </c>
      <c r="K736" s="184" t="s">
        <v>3574</v>
      </c>
      <c r="L736" s="184" t="s">
        <v>910</v>
      </c>
      <c r="M736" s="184" t="s">
        <v>3571</v>
      </c>
      <c r="N736" s="184" t="s">
        <v>910</v>
      </c>
      <c r="O736" s="184" t="s">
        <v>910</v>
      </c>
      <c r="P736" s="184" t="s">
        <v>910</v>
      </c>
      <c r="Q736" s="184" t="s">
        <v>3557</v>
      </c>
      <c r="R736" s="184" t="s">
        <v>910</v>
      </c>
      <c r="S736" s="184" t="s">
        <v>910</v>
      </c>
      <c r="T736" s="184" t="s">
        <v>910</v>
      </c>
    </row>
    <row r="737" spans="1:20" x14ac:dyDescent="0.25">
      <c r="A737" s="184" t="s">
        <v>3575</v>
      </c>
      <c r="B737" s="184">
        <v>5000101295</v>
      </c>
      <c r="C737" s="184" t="s">
        <v>3556</v>
      </c>
      <c r="D737" s="184" t="s">
        <v>3557</v>
      </c>
      <c r="E737" s="184" t="s">
        <v>906</v>
      </c>
      <c r="F737" s="184" t="s">
        <v>3092</v>
      </c>
      <c r="G737" s="184" t="s">
        <v>3093</v>
      </c>
      <c r="H737" s="184" t="s">
        <v>3576</v>
      </c>
      <c r="I737" s="184" t="s">
        <v>1040</v>
      </c>
      <c r="J737" s="184" t="s">
        <v>910</v>
      </c>
      <c r="K737" s="184" t="s">
        <v>3577</v>
      </c>
      <c r="L737" s="184" t="s">
        <v>910</v>
      </c>
      <c r="M737" s="184" t="s">
        <v>3092</v>
      </c>
      <c r="N737" s="184" t="s">
        <v>910</v>
      </c>
      <c r="O737" s="184" t="s">
        <v>910</v>
      </c>
      <c r="P737" s="184" t="s">
        <v>910</v>
      </c>
      <c r="Q737" s="184" t="s">
        <v>3557</v>
      </c>
      <c r="R737" s="184" t="s">
        <v>910</v>
      </c>
      <c r="S737" s="184" t="s">
        <v>910</v>
      </c>
      <c r="T737" s="184" t="s">
        <v>910</v>
      </c>
    </row>
    <row r="738" spans="1:20" x14ac:dyDescent="0.25">
      <c r="A738" s="184" t="s">
        <v>3578</v>
      </c>
      <c r="B738" s="184">
        <v>5000101296</v>
      </c>
      <c r="C738" s="184" t="s">
        <v>3579</v>
      </c>
      <c r="D738" s="184" t="s">
        <v>3580</v>
      </c>
      <c r="E738" s="184" t="s">
        <v>906</v>
      </c>
      <c r="F738" s="184" t="s">
        <v>942</v>
      </c>
      <c r="G738" s="184" t="s">
        <v>943</v>
      </c>
      <c r="H738" s="184" t="s">
        <v>3581</v>
      </c>
      <c r="I738" s="184" t="s">
        <v>882</v>
      </c>
      <c r="J738" s="184" t="s">
        <v>910</v>
      </c>
      <c r="K738" s="184" t="s">
        <v>3582</v>
      </c>
      <c r="L738" s="184" t="s">
        <v>910</v>
      </c>
      <c r="M738" s="184" t="s">
        <v>942</v>
      </c>
      <c r="N738" s="184" t="s">
        <v>910</v>
      </c>
      <c r="O738" s="184" t="s">
        <v>910</v>
      </c>
      <c r="P738" s="184" t="s">
        <v>910</v>
      </c>
      <c r="Q738" s="184" t="s">
        <v>3580</v>
      </c>
      <c r="R738" s="184" t="s">
        <v>910</v>
      </c>
      <c r="S738" s="184" t="s">
        <v>910</v>
      </c>
      <c r="T738" s="184" t="s">
        <v>910</v>
      </c>
    </row>
    <row r="739" spans="1:20" x14ac:dyDescent="0.25">
      <c r="A739" s="184" t="s">
        <v>3578</v>
      </c>
      <c r="B739" s="184">
        <v>5000101296</v>
      </c>
      <c r="C739" s="184" t="s">
        <v>3579</v>
      </c>
      <c r="D739" s="184" t="s">
        <v>3580</v>
      </c>
      <c r="E739" s="184" t="s">
        <v>906</v>
      </c>
      <c r="F739" s="184" t="s">
        <v>942</v>
      </c>
      <c r="G739" s="184" t="s">
        <v>943</v>
      </c>
      <c r="H739" s="184" t="s">
        <v>3583</v>
      </c>
      <c r="I739" s="184" t="s">
        <v>1040</v>
      </c>
      <c r="J739" s="184" t="s">
        <v>910</v>
      </c>
      <c r="K739" s="184" t="s">
        <v>3582</v>
      </c>
      <c r="L739" s="184" t="s">
        <v>910</v>
      </c>
      <c r="M739" s="184" t="s">
        <v>942</v>
      </c>
      <c r="N739" s="184" t="s">
        <v>910</v>
      </c>
      <c r="O739" s="184" t="s">
        <v>910</v>
      </c>
      <c r="P739" s="184" t="s">
        <v>910</v>
      </c>
      <c r="Q739" s="184" t="s">
        <v>3580</v>
      </c>
      <c r="R739" s="184" t="s">
        <v>910</v>
      </c>
      <c r="S739" s="184" t="s">
        <v>910</v>
      </c>
      <c r="T739" s="184" t="s">
        <v>910</v>
      </c>
    </row>
    <row r="740" spans="1:20" x14ac:dyDescent="0.25">
      <c r="A740" s="184" t="s">
        <v>3584</v>
      </c>
      <c r="B740" s="184">
        <v>5000101296</v>
      </c>
      <c r="C740" s="184" t="s">
        <v>3579</v>
      </c>
      <c r="D740" s="184" t="s">
        <v>3580</v>
      </c>
      <c r="E740" s="184" t="s">
        <v>906</v>
      </c>
      <c r="F740" s="184" t="s">
        <v>947</v>
      </c>
      <c r="G740" s="184" t="s">
        <v>948</v>
      </c>
      <c r="H740" s="184" t="s">
        <v>3585</v>
      </c>
      <c r="I740" s="184" t="s">
        <v>938</v>
      </c>
      <c r="J740" s="184" t="s">
        <v>910</v>
      </c>
      <c r="K740" s="184" t="s">
        <v>3586</v>
      </c>
      <c r="L740" s="184" t="s">
        <v>910</v>
      </c>
      <c r="M740" s="184" t="s">
        <v>947</v>
      </c>
      <c r="N740" s="184" t="s">
        <v>910</v>
      </c>
      <c r="O740" s="184" t="s">
        <v>910</v>
      </c>
      <c r="P740" s="184" t="s">
        <v>910</v>
      </c>
      <c r="Q740" s="184" t="s">
        <v>3580</v>
      </c>
      <c r="R740" s="184" t="s">
        <v>910</v>
      </c>
      <c r="S740" s="184" t="s">
        <v>910</v>
      </c>
      <c r="T740" s="184" t="s">
        <v>910</v>
      </c>
    </row>
    <row r="741" spans="1:20" x14ac:dyDescent="0.25">
      <c r="A741" s="184" t="s">
        <v>3587</v>
      </c>
      <c r="B741" s="184">
        <v>5000101296</v>
      </c>
      <c r="C741" s="184" t="s">
        <v>3579</v>
      </c>
      <c r="D741" s="184" t="s">
        <v>3580</v>
      </c>
      <c r="E741" s="184" t="s">
        <v>906</v>
      </c>
      <c r="F741" s="184" t="s">
        <v>956</v>
      </c>
      <c r="G741" s="184" t="s">
        <v>957</v>
      </c>
      <c r="H741" s="184" t="s">
        <v>3588</v>
      </c>
      <c r="I741" s="184" t="s">
        <v>929</v>
      </c>
      <c r="J741" s="184" t="s">
        <v>910</v>
      </c>
      <c r="K741" s="184" t="s">
        <v>3589</v>
      </c>
      <c r="L741" s="184" t="s">
        <v>910</v>
      </c>
      <c r="M741" s="184" t="s">
        <v>956</v>
      </c>
      <c r="N741" s="184" t="s">
        <v>910</v>
      </c>
      <c r="O741" s="184" t="s">
        <v>910</v>
      </c>
      <c r="P741" s="184" t="s">
        <v>910</v>
      </c>
      <c r="Q741" s="184" t="s">
        <v>3580</v>
      </c>
      <c r="R741" s="184" t="s">
        <v>910</v>
      </c>
      <c r="S741" s="184" t="s">
        <v>910</v>
      </c>
      <c r="T741" s="184" t="s">
        <v>910</v>
      </c>
    </row>
    <row r="742" spans="1:20" x14ac:dyDescent="0.25">
      <c r="A742" s="184" t="s">
        <v>3590</v>
      </c>
      <c r="B742" s="184">
        <v>5000101296</v>
      </c>
      <c r="C742" s="184" t="s">
        <v>3579</v>
      </c>
      <c r="D742" s="184" t="s">
        <v>3580</v>
      </c>
      <c r="E742" s="184" t="s">
        <v>906</v>
      </c>
      <c r="F742" s="184" t="s">
        <v>2125</v>
      </c>
      <c r="G742" s="184" t="s">
        <v>2126</v>
      </c>
      <c r="H742" s="184" t="s">
        <v>3591</v>
      </c>
      <c r="I742" s="184" t="s">
        <v>933</v>
      </c>
      <c r="J742" s="184" t="s">
        <v>910</v>
      </c>
      <c r="K742" s="184" t="s">
        <v>3592</v>
      </c>
      <c r="L742" s="184" t="s">
        <v>910</v>
      </c>
      <c r="M742" s="184" t="s">
        <v>2125</v>
      </c>
      <c r="N742" s="184" t="s">
        <v>910</v>
      </c>
      <c r="O742" s="184" t="s">
        <v>910</v>
      </c>
      <c r="P742" s="184" t="s">
        <v>910</v>
      </c>
      <c r="Q742" s="184" t="s">
        <v>3580</v>
      </c>
      <c r="R742" s="184" t="s">
        <v>910</v>
      </c>
      <c r="S742" s="184" t="s">
        <v>910</v>
      </c>
      <c r="T742" s="184" t="s">
        <v>910</v>
      </c>
    </row>
    <row r="743" spans="1:20" x14ac:dyDescent="0.25">
      <c r="A743" s="184" t="s">
        <v>3593</v>
      </c>
      <c r="B743" s="184">
        <v>5000101296</v>
      </c>
      <c r="C743" s="184" t="s">
        <v>3579</v>
      </c>
      <c r="D743" s="184" t="s">
        <v>3580</v>
      </c>
      <c r="E743" s="184" t="s">
        <v>906</v>
      </c>
      <c r="F743" s="184" t="s">
        <v>1319</v>
      </c>
      <c r="G743" s="184" t="s">
        <v>1320</v>
      </c>
      <c r="H743" s="184" t="s">
        <v>3594</v>
      </c>
      <c r="I743" s="184" t="s">
        <v>1036</v>
      </c>
      <c r="J743" s="184" t="s">
        <v>910</v>
      </c>
      <c r="K743" s="184" t="s">
        <v>3595</v>
      </c>
      <c r="L743" s="184" t="s">
        <v>910</v>
      </c>
      <c r="M743" s="184" t="s">
        <v>1319</v>
      </c>
      <c r="N743" s="184" t="s">
        <v>910</v>
      </c>
      <c r="O743" s="184" t="s">
        <v>910</v>
      </c>
      <c r="P743" s="184" t="s">
        <v>910</v>
      </c>
      <c r="Q743" s="184" t="s">
        <v>3580</v>
      </c>
      <c r="R743" s="184" t="s">
        <v>910</v>
      </c>
      <c r="S743" s="184" t="s">
        <v>910</v>
      </c>
      <c r="T743" s="184" t="s">
        <v>910</v>
      </c>
    </row>
    <row r="744" spans="1:20" x14ac:dyDescent="0.25">
      <c r="A744" s="184" t="s">
        <v>3596</v>
      </c>
      <c r="B744" s="184">
        <v>5000101296</v>
      </c>
      <c r="C744" s="184" t="s">
        <v>3579</v>
      </c>
      <c r="D744" s="184" t="s">
        <v>3580</v>
      </c>
      <c r="E744" s="184" t="s">
        <v>906</v>
      </c>
      <c r="F744" s="184" t="s">
        <v>942</v>
      </c>
      <c r="G744" s="184" t="s">
        <v>943</v>
      </c>
      <c r="H744" s="184" t="s">
        <v>910</v>
      </c>
      <c r="I744" s="184" t="s">
        <v>1097</v>
      </c>
      <c r="J744" s="184" t="s">
        <v>3597</v>
      </c>
      <c r="K744" s="185" t="s">
        <v>3597</v>
      </c>
      <c r="L744" s="184" t="s">
        <v>942</v>
      </c>
      <c r="M744" s="184" t="s">
        <v>910</v>
      </c>
      <c r="N744" s="184" t="s">
        <v>910</v>
      </c>
      <c r="O744" s="184" t="s">
        <v>910</v>
      </c>
      <c r="P744" s="184" t="s">
        <v>910</v>
      </c>
      <c r="Q744" s="184" t="s">
        <v>3580</v>
      </c>
      <c r="R744" s="184" t="s">
        <v>910</v>
      </c>
      <c r="S744" s="184" t="s">
        <v>910</v>
      </c>
      <c r="T744" s="184" t="s">
        <v>910</v>
      </c>
    </row>
    <row r="745" spans="1:20" x14ac:dyDescent="0.25">
      <c r="A745" s="184" t="s">
        <v>3598</v>
      </c>
      <c r="B745" s="184">
        <v>5000101300</v>
      </c>
      <c r="C745" s="184" t="s">
        <v>3599</v>
      </c>
      <c r="D745" s="184" t="s">
        <v>3600</v>
      </c>
      <c r="E745" s="184" t="s">
        <v>906</v>
      </c>
      <c r="F745" s="184" t="s">
        <v>1963</v>
      </c>
      <c r="G745" s="184" t="s">
        <v>1964</v>
      </c>
      <c r="H745" s="184" t="s">
        <v>3601</v>
      </c>
      <c r="I745" s="184" t="s">
        <v>882</v>
      </c>
      <c r="J745" s="184" t="s">
        <v>910</v>
      </c>
      <c r="K745" s="184" t="s">
        <v>3602</v>
      </c>
      <c r="L745" s="184" t="s">
        <v>910</v>
      </c>
      <c r="M745" s="184" t="s">
        <v>1963</v>
      </c>
      <c r="N745" s="184" t="s">
        <v>910</v>
      </c>
      <c r="O745" s="184" t="s">
        <v>910</v>
      </c>
      <c r="P745" s="184" t="s">
        <v>910</v>
      </c>
      <c r="Q745" s="184" t="s">
        <v>3600</v>
      </c>
      <c r="R745" s="184" t="s">
        <v>910</v>
      </c>
      <c r="S745" s="184" t="s">
        <v>910</v>
      </c>
      <c r="T745" s="184" t="s">
        <v>910</v>
      </c>
    </row>
    <row r="746" spans="1:20" x14ac:dyDescent="0.25">
      <c r="A746" s="184" t="s">
        <v>3603</v>
      </c>
      <c r="B746" s="184">
        <v>5000101302</v>
      </c>
      <c r="C746" s="184" t="s">
        <v>3604</v>
      </c>
      <c r="D746" s="184" t="s">
        <v>3605</v>
      </c>
      <c r="E746" s="184" t="s">
        <v>906</v>
      </c>
      <c r="F746" s="184" t="s">
        <v>942</v>
      </c>
      <c r="G746" s="184" t="s">
        <v>943</v>
      </c>
      <c r="H746" s="184" t="s">
        <v>3606</v>
      </c>
      <c r="I746" s="184" t="s">
        <v>882</v>
      </c>
      <c r="J746" s="184" t="s">
        <v>910</v>
      </c>
      <c r="K746" s="184" t="s">
        <v>3607</v>
      </c>
      <c r="L746" s="184" t="s">
        <v>910</v>
      </c>
      <c r="M746" s="184" t="s">
        <v>942</v>
      </c>
      <c r="N746" s="184" t="s">
        <v>910</v>
      </c>
      <c r="O746" s="184" t="s">
        <v>910</v>
      </c>
      <c r="P746" s="184" t="s">
        <v>910</v>
      </c>
      <c r="Q746" s="184" t="s">
        <v>3605</v>
      </c>
      <c r="R746" s="184" t="s">
        <v>910</v>
      </c>
      <c r="S746" s="184" t="s">
        <v>910</v>
      </c>
      <c r="T746" s="184" t="s">
        <v>910</v>
      </c>
    </row>
    <row r="747" spans="1:20" x14ac:dyDescent="0.25">
      <c r="A747" s="184" t="s">
        <v>3608</v>
      </c>
      <c r="B747" s="184">
        <v>5000101303</v>
      </c>
      <c r="C747" s="184" t="s">
        <v>3609</v>
      </c>
      <c r="D747" s="184" t="s">
        <v>3610</v>
      </c>
      <c r="E747" s="184" t="s">
        <v>906</v>
      </c>
      <c r="F747" s="184" t="s">
        <v>942</v>
      </c>
      <c r="G747" s="184" t="s">
        <v>943</v>
      </c>
      <c r="H747" s="184" t="s">
        <v>3611</v>
      </c>
      <c r="I747" s="184" t="s">
        <v>882</v>
      </c>
      <c r="J747" s="184" t="s">
        <v>910</v>
      </c>
      <c r="K747" s="184" t="s">
        <v>3612</v>
      </c>
      <c r="L747" s="184" t="s">
        <v>910</v>
      </c>
      <c r="M747" s="184" t="s">
        <v>942</v>
      </c>
      <c r="N747" s="184" t="s">
        <v>910</v>
      </c>
      <c r="O747" s="184" t="s">
        <v>910</v>
      </c>
      <c r="P747" s="184" t="s">
        <v>910</v>
      </c>
      <c r="Q747" s="184" t="s">
        <v>3610</v>
      </c>
      <c r="R747" s="184" t="s">
        <v>910</v>
      </c>
      <c r="S747" s="184" t="s">
        <v>910</v>
      </c>
      <c r="T747" s="184" t="s">
        <v>910</v>
      </c>
    </row>
    <row r="748" spans="1:20" x14ac:dyDescent="0.25">
      <c r="A748" s="184" t="s">
        <v>3613</v>
      </c>
      <c r="B748" s="184">
        <v>5000101303</v>
      </c>
      <c r="C748" s="184" t="s">
        <v>3609</v>
      </c>
      <c r="D748" s="184" t="s">
        <v>3610</v>
      </c>
      <c r="E748" s="184" t="s">
        <v>906</v>
      </c>
      <c r="F748" s="184" t="s">
        <v>942</v>
      </c>
      <c r="G748" s="184" t="s">
        <v>943</v>
      </c>
      <c r="H748" s="184" t="s">
        <v>910</v>
      </c>
      <c r="I748" s="184" t="s">
        <v>933</v>
      </c>
      <c r="J748" s="184" t="s">
        <v>3614</v>
      </c>
      <c r="K748" s="185" t="s">
        <v>3614</v>
      </c>
      <c r="L748" s="184" t="s">
        <v>942</v>
      </c>
      <c r="M748" s="184" t="s">
        <v>910</v>
      </c>
      <c r="N748" s="184" t="s">
        <v>910</v>
      </c>
      <c r="O748" s="184" t="s">
        <v>910</v>
      </c>
      <c r="P748" s="184" t="s">
        <v>910</v>
      </c>
      <c r="Q748" s="184" t="s">
        <v>3610</v>
      </c>
      <c r="R748" s="184" t="s">
        <v>910</v>
      </c>
      <c r="S748" s="184" t="s">
        <v>910</v>
      </c>
      <c r="T748" s="184" t="s">
        <v>910</v>
      </c>
    </row>
    <row r="749" spans="1:20" x14ac:dyDescent="0.25">
      <c r="A749" s="184" t="s">
        <v>3615</v>
      </c>
      <c r="B749" s="184">
        <v>5000101305</v>
      </c>
      <c r="C749" s="184" t="s">
        <v>3616</v>
      </c>
      <c r="D749" s="184" t="s">
        <v>3617</v>
      </c>
      <c r="E749" s="184" t="s">
        <v>906</v>
      </c>
      <c r="F749" s="184" t="s">
        <v>915</v>
      </c>
      <c r="G749" s="184" t="s">
        <v>916</v>
      </c>
      <c r="H749" s="184" t="s">
        <v>3618</v>
      </c>
      <c r="I749" s="184" t="s">
        <v>882</v>
      </c>
      <c r="J749" s="184" t="s">
        <v>910</v>
      </c>
      <c r="K749" s="184" t="s">
        <v>3619</v>
      </c>
      <c r="L749" s="184" t="s">
        <v>910</v>
      </c>
      <c r="M749" s="184" t="s">
        <v>915</v>
      </c>
      <c r="N749" s="184" t="s">
        <v>910</v>
      </c>
      <c r="O749" s="184" t="s">
        <v>910</v>
      </c>
      <c r="P749" s="184" t="s">
        <v>910</v>
      </c>
      <c r="Q749" s="184" t="s">
        <v>3617</v>
      </c>
      <c r="R749" s="184" t="s">
        <v>910</v>
      </c>
      <c r="S749" s="184" t="s">
        <v>910</v>
      </c>
      <c r="T749" s="184" t="s">
        <v>910</v>
      </c>
    </row>
    <row r="750" spans="1:20" x14ac:dyDescent="0.25">
      <c r="A750" s="184" t="s">
        <v>3620</v>
      </c>
      <c r="B750" s="184">
        <v>5000101305</v>
      </c>
      <c r="C750" s="184" t="s">
        <v>3616</v>
      </c>
      <c r="D750" s="184" t="s">
        <v>3617</v>
      </c>
      <c r="E750" s="184" t="s">
        <v>906</v>
      </c>
      <c r="F750" s="184" t="s">
        <v>942</v>
      </c>
      <c r="G750" s="184" t="s">
        <v>943</v>
      </c>
      <c r="H750" s="184" t="s">
        <v>3621</v>
      </c>
      <c r="I750" s="184" t="s">
        <v>929</v>
      </c>
      <c r="J750" s="184" t="s">
        <v>910</v>
      </c>
      <c r="K750" s="184" t="s">
        <v>3622</v>
      </c>
      <c r="L750" s="184" t="s">
        <v>910</v>
      </c>
      <c r="M750" s="184" t="s">
        <v>942</v>
      </c>
      <c r="N750" s="184" t="s">
        <v>910</v>
      </c>
      <c r="O750" s="184" t="s">
        <v>910</v>
      </c>
      <c r="P750" s="184" t="s">
        <v>910</v>
      </c>
      <c r="Q750" s="184" t="s">
        <v>3617</v>
      </c>
      <c r="R750" s="184" t="s">
        <v>910</v>
      </c>
      <c r="S750" s="184" t="s">
        <v>910</v>
      </c>
      <c r="T750" s="184" t="s">
        <v>910</v>
      </c>
    </row>
    <row r="751" spans="1:20" x14ac:dyDescent="0.25">
      <c r="A751" s="184" t="s">
        <v>3623</v>
      </c>
      <c r="B751" s="184">
        <v>5000101305</v>
      </c>
      <c r="C751" s="184" t="s">
        <v>3616</v>
      </c>
      <c r="D751" s="184" t="s">
        <v>3617</v>
      </c>
      <c r="E751" s="184" t="s">
        <v>906</v>
      </c>
      <c r="F751" s="184" t="s">
        <v>942</v>
      </c>
      <c r="G751" s="184" t="s">
        <v>943</v>
      </c>
      <c r="H751" s="184" t="s">
        <v>3624</v>
      </c>
      <c r="I751" s="184" t="s">
        <v>933</v>
      </c>
      <c r="J751" s="184" t="s">
        <v>910</v>
      </c>
      <c r="K751" s="184" t="s">
        <v>3625</v>
      </c>
      <c r="L751" s="184" t="s">
        <v>910</v>
      </c>
      <c r="M751" s="184" t="s">
        <v>942</v>
      </c>
      <c r="N751" s="184" t="s">
        <v>910</v>
      </c>
      <c r="O751" s="184" t="s">
        <v>910</v>
      </c>
      <c r="P751" s="184" t="s">
        <v>910</v>
      </c>
      <c r="Q751" s="184" t="s">
        <v>3617</v>
      </c>
      <c r="R751" s="184" t="s">
        <v>910</v>
      </c>
      <c r="S751" s="184" t="s">
        <v>910</v>
      </c>
      <c r="T751" s="184" t="s">
        <v>910</v>
      </c>
    </row>
    <row r="752" spans="1:20" x14ac:dyDescent="0.25">
      <c r="A752" s="184" t="s">
        <v>3626</v>
      </c>
      <c r="B752" s="184">
        <v>5000101305</v>
      </c>
      <c r="C752" s="184" t="s">
        <v>3616</v>
      </c>
      <c r="D752" s="184" t="s">
        <v>3617</v>
      </c>
      <c r="E752" s="184" t="s">
        <v>906</v>
      </c>
      <c r="F752" s="184" t="s">
        <v>3627</v>
      </c>
      <c r="G752" s="184" t="s">
        <v>996</v>
      </c>
      <c r="H752" s="184" t="s">
        <v>3628</v>
      </c>
      <c r="I752" s="184" t="s">
        <v>938</v>
      </c>
      <c r="J752" s="184" t="s">
        <v>910</v>
      </c>
      <c r="K752" s="184" t="s">
        <v>3629</v>
      </c>
      <c r="L752" s="184" t="s">
        <v>910</v>
      </c>
      <c r="M752" s="184" t="s">
        <v>3627</v>
      </c>
      <c r="N752" s="184" t="s">
        <v>910</v>
      </c>
      <c r="O752" s="184" t="s">
        <v>910</v>
      </c>
      <c r="P752" s="184" t="s">
        <v>910</v>
      </c>
      <c r="Q752" s="184" t="s">
        <v>3617</v>
      </c>
      <c r="R752" s="184" t="s">
        <v>910</v>
      </c>
      <c r="S752" s="184" t="s">
        <v>910</v>
      </c>
      <c r="T752" s="184" t="s">
        <v>910</v>
      </c>
    </row>
    <row r="753" spans="1:20" x14ac:dyDescent="0.25">
      <c r="A753" s="184" t="s">
        <v>3630</v>
      </c>
      <c r="B753" s="184">
        <v>5000101306</v>
      </c>
      <c r="C753" s="184" t="s">
        <v>3631</v>
      </c>
      <c r="D753" s="184" t="s">
        <v>3632</v>
      </c>
      <c r="E753" s="184" t="s">
        <v>906</v>
      </c>
      <c r="F753" s="184" t="s">
        <v>942</v>
      </c>
      <c r="G753" s="184" t="s">
        <v>943</v>
      </c>
      <c r="H753" s="184" t="s">
        <v>3633</v>
      </c>
      <c r="I753" s="184" t="s">
        <v>882</v>
      </c>
      <c r="J753" s="184" t="s">
        <v>910</v>
      </c>
      <c r="K753" s="184" t="s">
        <v>3634</v>
      </c>
      <c r="L753" s="184" t="s">
        <v>910</v>
      </c>
      <c r="M753" s="184" t="s">
        <v>942</v>
      </c>
      <c r="N753" s="184" t="s">
        <v>910</v>
      </c>
      <c r="O753" s="184" t="s">
        <v>910</v>
      </c>
      <c r="P753" s="184" t="s">
        <v>910</v>
      </c>
      <c r="Q753" s="184" t="s">
        <v>3632</v>
      </c>
      <c r="R753" s="184" t="s">
        <v>910</v>
      </c>
      <c r="S753" s="184" t="s">
        <v>910</v>
      </c>
      <c r="T753" s="184" t="s">
        <v>910</v>
      </c>
    </row>
    <row r="754" spans="1:20" x14ac:dyDescent="0.25">
      <c r="A754" s="184" t="s">
        <v>3635</v>
      </c>
      <c r="B754" s="184">
        <v>5000101306</v>
      </c>
      <c r="C754" s="184" t="s">
        <v>3631</v>
      </c>
      <c r="D754" s="184" t="s">
        <v>3632</v>
      </c>
      <c r="E754" s="184" t="s">
        <v>906</v>
      </c>
      <c r="F754" s="184" t="s">
        <v>1069</v>
      </c>
      <c r="G754" s="184" t="s">
        <v>1070</v>
      </c>
      <c r="H754" s="184" t="s">
        <v>1081</v>
      </c>
      <c r="I754" s="184" t="s">
        <v>933</v>
      </c>
      <c r="J754" s="184" t="s">
        <v>910</v>
      </c>
      <c r="K754" s="184" t="s">
        <v>1082</v>
      </c>
      <c r="L754" s="184" t="s">
        <v>910</v>
      </c>
      <c r="M754" s="184" t="s">
        <v>1069</v>
      </c>
      <c r="N754" s="184" t="s">
        <v>910</v>
      </c>
      <c r="O754" s="184" t="s">
        <v>910</v>
      </c>
      <c r="P754" s="184" t="s">
        <v>910</v>
      </c>
      <c r="Q754" s="184" t="s">
        <v>3632</v>
      </c>
      <c r="R754" s="184" t="s">
        <v>910</v>
      </c>
      <c r="S754" s="184" t="s">
        <v>910</v>
      </c>
      <c r="T754" s="184" t="s">
        <v>910</v>
      </c>
    </row>
    <row r="755" spans="1:20" x14ac:dyDescent="0.25">
      <c r="A755" s="184" t="s">
        <v>3636</v>
      </c>
      <c r="B755" s="184">
        <v>5000101306</v>
      </c>
      <c r="C755" s="184" t="s">
        <v>3631</v>
      </c>
      <c r="D755" s="184" t="s">
        <v>3632</v>
      </c>
      <c r="E755" s="184" t="s">
        <v>906</v>
      </c>
      <c r="F755" s="184" t="s">
        <v>942</v>
      </c>
      <c r="G755" s="184" t="s">
        <v>943</v>
      </c>
      <c r="H755" s="184" t="s">
        <v>910</v>
      </c>
      <c r="I755" s="184" t="s">
        <v>929</v>
      </c>
      <c r="J755" s="184" t="s">
        <v>3637</v>
      </c>
      <c r="K755" s="185" t="s">
        <v>3637</v>
      </c>
      <c r="L755" s="184" t="s">
        <v>942</v>
      </c>
      <c r="M755" s="184" t="s">
        <v>910</v>
      </c>
      <c r="N755" s="184" t="s">
        <v>910</v>
      </c>
      <c r="O755" s="184" t="s">
        <v>910</v>
      </c>
      <c r="P755" s="184" t="s">
        <v>910</v>
      </c>
      <c r="Q755" s="184" t="s">
        <v>3632</v>
      </c>
      <c r="R755" s="184" t="s">
        <v>910</v>
      </c>
      <c r="S755" s="184" t="s">
        <v>910</v>
      </c>
      <c r="T755" s="184" t="s">
        <v>910</v>
      </c>
    </row>
    <row r="756" spans="1:20" x14ac:dyDescent="0.25">
      <c r="A756" s="184" t="s">
        <v>3638</v>
      </c>
      <c r="B756" s="184">
        <v>5000101502</v>
      </c>
      <c r="C756" s="184" t="s">
        <v>3639</v>
      </c>
      <c r="D756" s="184" t="s">
        <v>3640</v>
      </c>
      <c r="E756" s="184" t="s">
        <v>906</v>
      </c>
      <c r="F756" s="184" t="s">
        <v>1963</v>
      </c>
      <c r="G756" s="184" t="s">
        <v>1964</v>
      </c>
      <c r="H756" s="184" t="s">
        <v>3641</v>
      </c>
      <c r="I756" s="184" t="s">
        <v>882</v>
      </c>
      <c r="J756" s="184" t="s">
        <v>910</v>
      </c>
      <c r="K756" s="184" t="s">
        <v>3642</v>
      </c>
      <c r="L756" s="184" t="s">
        <v>910</v>
      </c>
      <c r="M756" s="184" t="s">
        <v>1963</v>
      </c>
      <c r="N756" s="184" t="s">
        <v>910</v>
      </c>
      <c r="O756" s="184" t="s">
        <v>910</v>
      </c>
      <c r="P756" s="184" t="s">
        <v>910</v>
      </c>
      <c r="Q756" s="184" t="s">
        <v>3640</v>
      </c>
      <c r="R756" s="184" t="s">
        <v>910</v>
      </c>
      <c r="S756" s="184" t="s">
        <v>910</v>
      </c>
      <c r="T756" s="184" t="s">
        <v>910</v>
      </c>
    </row>
    <row r="757" spans="1:20" x14ac:dyDescent="0.25">
      <c r="A757" s="184" t="s">
        <v>3643</v>
      </c>
      <c r="B757" s="184">
        <v>5000101502</v>
      </c>
      <c r="C757" s="184" t="s">
        <v>3639</v>
      </c>
      <c r="D757" s="184" t="s">
        <v>3640</v>
      </c>
      <c r="E757" s="184" t="s">
        <v>906</v>
      </c>
      <c r="F757" s="184" t="s">
        <v>970</v>
      </c>
      <c r="G757" s="184" t="s">
        <v>971</v>
      </c>
      <c r="H757" s="184" t="s">
        <v>3644</v>
      </c>
      <c r="I757" s="184" t="s">
        <v>933</v>
      </c>
      <c r="J757" s="184" t="s">
        <v>910</v>
      </c>
      <c r="K757" s="184" t="s">
        <v>3645</v>
      </c>
      <c r="L757" s="184" t="s">
        <v>910</v>
      </c>
      <c r="M757" s="184" t="s">
        <v>970</v>
      </c>
      <c r="N757" s="184" t="s">
        <v>910</v>
      </c>
      <c r="O757" s="184" t="s">
        <v>910</v>
      </c>
      <c r="P757" s="184" t="s">
        <v>910</v>
      </c>
      <c r="Q757" s="184" t="s">
        <v>3640</v>
      </c>
      <c r="R757" s="184" t="s">
        <v>910</v>
      </c>
      <c r="S757" s="184" t="s">
        <v>910</v>
      </c>
      <c r="T757" s="184" t="s">
        <v>910</v>
      </c>
    </row>
    <row r="758" spans="1:20" x14ac:dyDescent="0.25">
      <c r="A758" s="184" t="s">
        <v>3646</v>
      </c>
      <c r="B758" s="184">
        <v>5000101503</v>
      </c>
      <c r="C758" s="184" t="s">
        <v>3647</v>
      </c>
      <c r="D758" s="184" t="s">
        <v>3648</v>
      </c>
      <c r="E758" s="184" t="s">
        <v>906</v>
      </c>
      <c r="F758" s="184" t="s">
        <v>915</v>
      </c>
      <c r="G758" s="184" t="s">
        <v>916</v>
      </c>
      <c r="H758" s="184" t="s">
        <v>3649</v>
      </c>
      <c r="I758" s="184" t="s">
        <v>882</v>
      </c>
      <c r="J758" s="184" t="s">
        <v>910</v>
      </c>
      <c r="K758" s="184" t="s">
        <v>3650</v>
      </c>
      <c r="L758" s="184" t="s">
        <v>910</v>
      </c>
      <c r="M758" s="184" t="s">
        <v>915</v>
      </c>
      <c r="N758" s="184" t="s">
        <v>910</v>
      </c>
      <c r="O758" s="184" t="s">
        <v>910</v>
      </c>
      <c r="P758" s="184" t="s">
        <v>910</v>
      </c>
      <c r="Q758" s="184" t="s">
        <v>3648</v>
      </c>
      <c r="R758" s="184" t="s">
        <v>910</v>
      </c>
      <c r="S758" s="184" t="s">
        <v>910</v>
      </c>
      <c r="T758" s="184" t="s">
        <v>910</v>
      </c>
    </row>
    <row r="759" spans="1:20" x14ac:dyDescent="0.25">
      <c r="A759" s="184" t="s">
        <v>3651</v>
      </c>
      <c r="B759" s="184">
        <v>5000101503</v>
      </c>
      <c r="C759" s="184" t="s">
        <v>3647</v>
      </c>
      <c r="D759" s="184" t="s">
        <v>3648</v>
      </c>
      <c r="E759" s="184" t="s">
        <v>906</v>
      </c>
      <c r="F759" s="184" t="s">
        <v>942</v>
      </c>
      <c r="G759" s="184" t="s">
        <v>943</v>
      </c>
      <c r="H759" s="184" t="s">
        <v>3652</v>
      </c>
      <c r="I759" s="184" t="s">
        <v>933</v>
      </c>
      <c r="J759" s="184" t="s">
        <v>910</v>
      </c>
      <c r="K759" s="184" t="s">
        <v>3653</v>
      </c>
      <c r="L759" s="184" t="s">
        <v>910</v>
      </c>
      <c r="M759" s="184" t="s">
        <v>942</v>
      </c>
      <c r="N759" s="184" t="s">
        <v>910</v>
      </c>
      <c r="O759" s="184" t="s">
        <v>910</v>
      </c>
      <c r="P759" s="184" t="s">
        <v>910</v>
      </c>
      <c r="Q759" s="184" t="s">
        <v>3648</v>
      </c>
      <c r="R759" s="184" t="s">
        <v>910</v>
      </c>
      <c r="S759" s="184" t="s">
        <v>910</v>
      </c>
      <c r="T759" s="184" t="s">
        <v>910</v>
      </c>
    </row>
    <row r="760" spans="1:20" x14ac:dyDescent="0.25">
      <c r="A760" s="184" t="s">
        <v>3654</v>
      </c>
      <c r="B760" s="184">
        <v>5000101504</v>
      </c>
      <c r="C760" s="184" t="s">
        <v>3655</v>
      </c>
      <c r="D760" s="184" t="s">
        <v>3656</v>
      </c>
      <c r="E760" s="184" t="s">
        <v>906</v>
      </c>
      <c r="F760" s="184" t="s">
        <v>1963</v>
      </c>
      <c r="G760" s="184" t="s">
        <v>1964</v>
      </c>
      <c r="H760" s="184" t="s">
        <v>3657</v>
      </c>
      <c r="I760" s="184" t="s">
        <v>882</v>
      </c>
      <c r="J760" s="184" t="s">
        <v>910</v>
      </c>
      <c r="K760" s="184" t="s">
        <v>3658</v>
      </c>
      <c r="L760" s="184" t="s">
        <v>910</v>
      </c>
      <c r="M760" s="184" t="s">
        <v>1963</v>
      </c>
      <c r="N760" s="184" t="s">
        <v>910</v>
      </c>
      <c r="O760" s="184" t="s">
        <v>910</v>
      </c>
      <c r="P760" s="184" t="s">
        <v>910</v>
      </c>
      <c r="Q760" s="184" t="s">
        <v>3656</v>
      </c>
      <c r="R760" s="184" t="s">
        <v>910</v>
      </c>
      <c r="S760" s="184" t="s">
        <v>910</v>
      </c>
      <c r="T760" s="184" t="s">
        <v>910</v>
      </c>
    </row>
    <row r="761" spans="1:20" x14ac:dyDescent="0.25">
      <c r="A761" s="184" t="s">
        <v>3659</v>
      </c>
      <c r="B761" s="184">
        <v>5000101504</v>
      </c>
      <c r="C761" s="184" t="s">
        <v>3655</v>
      </c>
      <c r="D761" s="184" t="s">
        <v>3656</v>
      </c>
      <c r="E761" s="184" t="s">
        <v>906</v>
      </c>
      <c r="F761" s="184" t="s">
        <v>966</v>
      </c>
      <c r="G761" s="184" t="s">
        <v>967</v>
      </c>
      <c r="H761" s="184" t="s">
        <v>3660</v>
      </c>
      <c r="I761" s="184" t="s">
        <v>933</v>
      </c>
      <c r="J761" s="184" t="s">
        <v>910</v>
      </c>
      <c r="K761" s="184" t="s">
        <v>3661</v>
      </c>
      <c r="L761" s="184" t="s">
        <v>910</v>
      </c>
      <c r="M761" s="184" t="s">
        <v>966</v>
      </c>
      <c r="N761" s="184" t="s">
        <v>910</v>
      </c>
      <c r="O761" s="184" t="s">
        <v>910</v>
      </c>
      <c r="P761" s="184" t="s">
        <v>910</v>
      </c>
      <c r="Q761" s="184" t="s">
        <v>3656</v>
      </c>
      <c r="R761" s="184" t="s">
        <v>910</v>
      </c>
      <c r="S761" s="184" t="s">
        <v>910</v>
      </c>
      <c r="T761" s="184" t="s">
        <v>910</v>
      </c>
    </row>
    <row r="762" spans="1:20" x14ac:dyDescent="0.25">
      <c r="A762" s="184" t="s">
        <v>3662</v>
      </c>
      <c r="B762" s="184">
        <v>5000101504</v>
      </c>
      <c r="C762" s="184" t="s">
        <v>3655</v>
      </c>
      <c r="D762" s="184" t="s">
        <v>3656</v>
      </c>
      <c r="E762" s="184" t="s">
        <v>906</v>
      </c>
      <c r="F762" s="184" t="s">
        <v>970</v>
      </c>
      <c r="G762" s="184" t="s">
        <v>971</v>
      </c>
      <c r="H762" s="184" t="s">
        <v>3663</v>
      </c>
      <c r="I762" s="184" t="s">
        <v>3664</v>
      </c>
      <c r="J762" s="184" t="s">
        <v>910</v>
      </c>
      <c r="K762" s="184" t="s">
        <v>3665</v>
      </c>
      <c r="L762" s="184" t="s">
        <v>910</v>
      </c>
      <c r="M762" s="184" t="s">
        <v>970</v>
      </c>
      <c r="N762" s="184" t="s">
        <v>910</v>
      </c>
      <c r="O762" s="184" t="s">
        <v>910</v>
      </c>
      <c r="P762" s="184" t="s">
        <v>910</v>
      </c>
      <c r="Q762" s="184" t="s">
        <v>3656</v>
      </c>
      <c r="R762" s="184" t="s">
        <v>910</v>
      </c>
      <c r="S762" s="184" t="s">
        <v>910</v>
      </c>
      <c r="T762" s="184" t="s">
        <v>910</v>
      </c>
    </row>
    <row r="763" spans="1:20" x14ac:dyDescent="0.25">
      <c r="A763" s="184" t="s">
        <v>3666</v>
      </c>
      <c r="B763" s="184">
        <v>5000101506</v>
      </c>
      <c r="C763" s="184" t="s">
        <v>3667</v>
      </c>
      <c r="D763" s="184" t="s">
        <v>3668</v>
      </c>
      <c r="E763" s="184" t="s">
        <v>906</v>
      </c>
      <c r="F763" s="184" t="s">
        <v>942</v>
      </c>
      <c r="G763" s="184" t="s">
        <v>943</v>
      </c>
      <c r="H763" s="184" t="s">
        <v>3669</v>
      </c>
      <c r="I763" s="184" t="s">
        <v>882</v>
      </c>
      <c r="J763" s="184" t="s">
        <v>910</v>
      </c>
      <c r="K763" s="184" t="s">
        <v>3670</v>
      </c>
      <c r="L763" s="184" t="s">
        <v>910</v>
      </c>
      <c r="M763" s="184" t="s">
        <v>942</v>
      </c>
      <c r="N763" s="184" t="s">
        <v>910</v>
      </c>
      <c r="O763" s="184" t="s">
        <v>910</v>
      </c>
      <c r="P763" s="184" t="s">
        <v>910</v>
      </c>
      <c r="Q763" s="184" t="s">
        <v>3668</v>
      </c>
      <c r="R763" s="184" t="s">
        <v>910</v>
      </c>
      <c r="S763" s="184" t="s">
        <v>910</v>
      </c>
      <c r="T763" s="184" t="s">
        <v>910</v>
      </c>
    </row>
    <row r="764" spans="1:20" x14ac:dyDescent="0.25">
      <c r="A764" s="184" t="s">
        <v>3671</v>
      </c>
      <c r="B764" s="184">
        <v>5000101506</v>
      </c>
      <c r="C764" s="184" t="s">
        <v>3667</v>
      </c>
      <c r="D764" s="184" t="s">
        <v>3668</v>
      </c>
      <c r="E764" s="184" t="s">
        <v>906</v>
      </c>
      <c r="F764" s="184" t="s">
        <v>1956</v>
      </c>
      <c r="G764" s="184" t="s">
        <v>1957</v>
      </c>
      <c r="H764" s="184" t="s">
        <v>3672</v>
      </c>
      <c r="I764" s="184" t="s">
        <v>929</v>
      </c>
      <c r="J764" s="184" t="s">
        <v>910</v>
      </c>
      <c r="K764" s="184" t="s">
        <v>3673</v>
      </c>
      <c r="L764" s="184" t="s">
        <v>910</v>
      </c>
      <c r="M764" s="184" t="s">
        <v>1956</v>
      </c>
      <c r="N764" s="184" t="s">
        <v>910</v>
      </c>
      <c r="O764" s="184" t="s">
        <v>910</v>
      </c>
      <c r="P764" s="184" t="s">
        <v>910</v>
      </c>
      <c r="Q764" s="184" t="s">
        <v>3668</v>
      </c>
      <c r="R764" s="184" t="s">
        <v>910</v>
      </c>
      <c r="S764" s="184" t="s">
        <v>910</v>
      </c>
      <c r="T764" s="184" t="s">
        <v>910</v>
      </c>
    </row>
    <row r="765" spans="1:20" x14ac:dyDescent="0.25">
      <c r="A765" s="184" t="s">
        <v>3674</v>
      </c>
      <c r="B765" s="184">
        <v>5000101506</v>
      </c>
      <c r="C765" s="184" t="s">
        <v>3667</v>
      </c>
      <c r="D765" s="184" t="s">
        <v>3668</v>
      </c>
      <c r="E765" s="184" t="s">
        <v>906</v>
      </c>
      <c r="F765" s="184" t="s">
        <v>2125</v>
      </c>
      <c r="G765" s="184" t="s">
        <v>2126</v>
      </c>
      <c r="H765" s="184" t="s">
        <v>3675</v>
      </c>
      <c r="I765" s="184" t="s">
        <v>933</v>
      </c>
      <c r="J765" s="184" t="s">
        <v>910</v>
      </c>
      <c r="K765" s="184" t="s">
        <v>3676</v>
      </c>
      <c r="L765" s="184" t="s">
        <v>910</v>
      </c>
      <c r="M765" s="184" t="s">
        <v>2125</v>
      </c>
      <c r="N765" s="184" t="s">
        <v>910</v>
      </c>
      <c r="O765" s="184" t="s">
        <v>910</v>
      </c>
      <c r="P765" s="184" t="s">
        <v>910</v>
      </c>
      <c r="Q765" s="184" t="s">
        <v>3668</v>
      </c>
      <c r="R765" s="184" t="s">
        <v>910</v>
      </c>
      <c r="S765" s="184" t="s">
        <v>910</v>
      </c>
      <c r="T765" s="184" t="s">
        <v>910</v>
      </c>
    </row>
    <row r="766" spans="1:20" x14ac:dyDescent="0.25">
      <c r="A766" s="184" t="s">
        <v>3677</v>
      </c>
      <c r="B766" s="184">
        <v>5000101508</v>
      </c>
      <c r="C766" s="184" t="s">
        <v>3678</v>
      </c>
      <c r="D766" s="184" t="s">
        <v>3679</v>
      </c>
      <c r="E766" s="184" t="s">
        <v>906</v>
      </c>
      <c r="F766" s="184" t="s">
        <v>1963</v>
      </c>
      <c r="G766" s="184" t="s">
        <v>1964</v>
      </c>
      <c r="H766" s="184" t="s">
        <v>3680</v>
      </c>
      <c r="I766" s="184" t="s">
        <v>882</v>
      </c>
      <c r="J766" s="184" t="s">
        <v>910</v>
      </c>
      <c r="K766" s="184" t="s">
        <v>3681</v>
      </c>
      <c r="L766" s="184" t="s">
        <v>910</v>
      </c>
      <c r="M766" s="184" t="s">
        <v>1963</v>
      </c>
      <c r="N766" s="184" t="s">
        <v>910</v>
      </c>
      <c r="O766" s="184" t="s">
        <v>910</v>
      </c>
      <c r="P766" s="184" t="s">
        <v>910</v>
      </c>
      <c r="Q766" s="184" t="s">
        <v>3679</v>
      </c>
      <c r="R766" s="184" t="s">
        <v>910</v>
      </c>
      <c r="S766" s="184" t="s">
        <v>910</v>
      </c>
      <c r="T766" s="184" t="s">
        <v>910</v>
      </c>
    </row>
    <row r="767" spans="1:20" x14ac:dyDescent="0.25">
      <c r="A767" s="184" t="s">
        <v>3682</v>
      </c>
      <c r="B767" s="184">
        <v>5000101509</v>
      </c>
      <c r="C767" s="184" t="s">
        <v>3683</v>
      </c>
      <c r="D767" s="184" t="s">
        <v>3684</v>
      </c>
      <c r="E767" s="184" t="s">
        <v>906</v>
      </c>
      <c r="F767" s="184" t="s">
        <v>942</v>
      </c>
      <c r="G767" s="184" t="s">
        <v>943</v>
      </c>
      <c r="H767" s="184" t="s">
        <v>3685</v>
      </c>
      <c r="I767" s="184" t="s">
        <v>882</v>
      </c>
      <c r="J767" s="184" t="s">
        <v>910</v>
      </c>
      <c r="K767" s="184" t="s">
        <v>3686</v>
      </c>
      <c r="L767" s="184" t="s">
        <v>910</v>
      </c>
      <c r="M767" s="184" t="s">
        <v>942</v>
      </c>
      <c r="N767" s="184" t="s">
        <v>910</v>
      </c>
      <c r="O767" s="184" t="s">
        <v>910</v>
      </c>
      <c r="P767" s="184" t="s">
        <v>910</v>
      </c>
      <c r="Q767" s="184" t="s">
        <v>3684</v>
      </c>
      <c r="R767" s="184" t="s">
        <v>910</v>
      </c>
      <c r="S767" s="184" t="s">
        <v>910</v>
      </c>
      <c r="T767" s="184" t="s">
        <v>910</v>
      </c>
    </row>
    <row r="768" spans="1:20" x14ac:dyDescent="0.25">
      <c r="A768" s="184" t="s">
        <v>3687</v>
      </c>
      <c r="B768" s="184">
        <v>5000101510</v>
      </c>
      <c r="C768" s="184" t="s">
        <v>3688</v>
      </c>
      <c r="D768" s="184" t="s">
        <v>3689</v>
      </c>
      <c r="E768" s="184" t="s">
        <v>906</v>
      </c>
      <c r="F768" s="184" t="s">
        <v>951</v>
      </c>
      <c r="G768" s="184" t="s">
        <v>952</v>
      </c>
      <c r="H768" s="184" t="s">
        <v>3690</v>
      </c>
      <c r="I768" s="184" t="s">
        <v>882</v>
      </c>
      <c r="J768" s="184" t="s">
        <v>910</v>
      </c>
      <c r="K768" s="184" t="s">
        <v>3691</v>
      </c>
      <c r="L768" s="184" t="s">
        <v>910</v>
      </c>
      <c r="M768" s="184" t="s">
        <v>951</v>
      </c>
      <c r="N768" s="184" t="s">
        <v>910</v>
      </c>
      <c r="O768" s="184" t="s">
        <v>910</v>
      </c>
      <c r="P768" s="184" t="s">
        <v>910</v>
      </c>
      <c r="Q768" s="184" t="s">
        <v>3689</v>
      </c>
      <c r="R768" s="184" t="s">
        <v>910</v>
      </c>
      <c r="S768" s="184" t="s">
        <v>910</v>
      </c>
      <c r="T768" s="184" t="s">
        <v>910</v>
      </c>
    </row>
    <row r="769" spans="1:20" x14ac:dyDescent="0.25">
      <c r="A769" s="184" t="s">
        <v>3692</v>
      </c>
      <c r="B769" s="184">
        <v>5000101510</v>
      </c>
      <c r="C769" s="184" t="s">
        <v>3688</v>
      </c>
      <c r="D769" s="184" t="s">
        <v>3689</v>
      </c>
      <c r="E769" s="184" t="s">
        <v>906</v>
      </c>
      <c r="F769" s="184" t="s">
        <v>951</v>
      </c>
      <c r="G769" s="184" t="s">
        <v>952</v>
      </c>
      <c r="H769" s="184" t="s">
        <v>3693</v>
      </c>
      <c r="I769" s="184" t="s">
        <v>933</v>
      </c>
      <c r="J769" s="184" t="s">
        <v>910</v>
      </c>
      <c r="K769" s="184" t="s">
        <v>3694</v>
      </c>
      <c r="L769" s="184" t="s">
        <v>910</v>
      </c>
      <c r="M769" s="184" t="s">
        <v>951</v>
      </c>
      <c r="N769" s="184" t="s">
        <v>910</v>
      </c>
      <c r="O769" s="184" t="s">
        <v>910</v>
      </c>
      <c r="P769" s="184" t="s">
        <v>910</v>
      </c>
      <c r="Q769" s="184" t="s">
        <v>3689</v>
      </c>
      <c r="R769" s="184" t="s">
        <v>910</v>
      </c>
      <c r="S769" s="184" t="s">
        <v>910</v>
      </c>
      <c r="T769" s="184" t="s">
        <v>910</v>
      </c>
    </row>
    <row r="770" spans="1:20" x14ac:dyDescent="0.25">
      <c r="A770" s="184" t="s">
        <v>3695</v>
      </c>
      <c r="B770" s="184">
        <v>5000101510</v>
      </c>
      <c r="C770" s="184" t="s">
        <v>3688</v>
      </c>
      <c r="D770" s="184" t="s">
        <v>3689</v>
      </c>
      <c r="E770" s="184" t="s">
        <v>906</v>
      </c>
      <c r="F770" s="184" t="s">
        <v>3696</v>
      </c>
      <c r="G770" s="184" t="s">
        <v>3697</v>
      </c>
      <c r="H770" s="184" t="s">
        <v>3698</v>
      </c>
      <c r="I770" s="184" t="s">
        <v>929</v>
      </c>
      <c r="J770" s="184" t="s">
        <v>910</v>
      </c>
      <c r="K770" s="184" t="s">
        <v>3699</v>
      </c>
      <c r="L770" s="184" t="s">
        <v>910</v>
      </c>
      <c r="M770" s="184" t="s">
        <v>3696</v>
      </c>
      <c r="N770" s="184" t="s">
        <v>910</v>
      </c>
      <c r="O770" s="184" t="s">
        <v>910</v>
      </c>
      <c r="P770" s="184" t="s">
        <v>910</v>
      </c>
      <c r="Q770" s="184" t="s">
        <v>3689</v>
      </c>
      <c r="R770" s="184" t="s">
        <v>910</v>
      </c>
      <c r="S770" s="184" t="s">
        <v>910</v>
      </c>
      <c r="T770" s="184" t="s">
        <v>910</v>
      </c>
    </row>
    <row r="771" spans="1:20" x14ac:dyDescent="0.25">
      <c r="A771" s="184" t="s">
        <v>3700</v>
      </c>
      <c r="B771" s="184">
        <v>5000101510</v>
      </c>
      <c r="C771" s="184" t="s">
        <v>3688</v>
      </c>
      <c r="D771" s="184" t="s">
        <v>3689</v>
      </c>
      <c r="E771" s="184" t="s">
        <v>906</v>
      </c>
      <c r="F771" s="184" t="s">
        <v>1681</v>
      </c>
      <c r="G771" s="184" t="s">
        <v>1682</v>
      </c>
      <c r="H771" s="184" t="s">
        <v>3701</v>
      </c>
      <c r="I771" s="184" t="s">
        <v>1036</v>
      </c>
      <c r="J771" s="184" t="s">
        <v>910</v>
      </c>
      <c r="K771" s="184" t="s">
        <v>3702</v>
      </c>
      <c r="L771" s="184" t="s">
        <v>910</v>
      </c>
      <c r="M771" s="184" t="s">
        <v>1681</v>
      </c>
      <c r="N771" s="184" t="s">
        <v>910</v>
      </c>
      <c r="O771" s="184" t="s">
        <v>910</v>
      </c>
      <c r="P771" s="184" t="s">
        <v>910</v>
      </c>
      <c r="Q771" s="184" t="s">
        <v>3689</v>
      </c>
      <c r="R771" s="184" t="s">
        <v>910</v>
      </c>
      <c r="S771" s="184" t="s">
        <v>910</v>
      </c>
      <c r="T771" s="184" t="s">
        <v>910</v>
      </c>
    </row>
    <row r="772" spans="1:20" x14ac:dyDescent="0.25">
      <c r="A772" s="184" t="s">
        <v>3703</v>
      </c>
      <c r="B772" s="184">
        <v>5000101512</v>
      </c>
      <c r="C772" s="184" t="s">
        <v>3704</v>
      </c>
      <c r="D772" s="184" t="s">
        <v>3705</v>
      </c>
      <c r="E772" s="184" t="s">
        <v>906</v>
      </c>
      <c r="F772" s="184" t="s">
        <v>951</v>
      </c>
      <c r="G772" s="184" t="s">
        <v>952</v>
      </c>
      <c r="H772" s="184" t="s">
        <v>3706</v>
      </c>
      <c r="I772" s="184" t="s">
        <v>882</v>
      </c>
      <c r="J772" s="184" t="s">
        <v>910</v>
      </c>
      <c r="K772" s="184" t="s">
        <v>3707</v>
      </c>
      <c r="L772" s="184" t="s">
        <v>910</v>
      </c>
      <c r="M772" s="184" t="s">
        <v>951</v>
      </c>
      <c r="N772" s="184" t="s">
        <v>910</v>
      </c>
      <c r="O772" s="184" t="s">
        <v>910</v>
      </c>
      <c r="P772" s="184" t="s">
        <v>910</v>
      </c>
      <c r="Q772" s="184" t="s">
        <v>3705</v>
      </c>
      <c r="R772" s="184" t="s">
        <v>910</v>
      </c>
      <c r="S772" s="184" t="s">
        <v>910</v>
      </c>
      <c r="T772" s="184" t="s">
        <v>910</v>
      </c>
    </row>
    <row r="773" spans="1:20" x14ac:dyDescent="0.25">
      <c r="A773" s="184" t="s">
        <v>3703</v>
      </c>
      <c r="B773" s="184">
        <v>5000101512</v>
      </c>
      <c r="C773" s="184" t="s">
        <v>3704</v>
      </c>
      <c r="D773" s="184" t="s">
        <v>3705</v>
      </c>
      <c r="E773" s="184" t="s">
        <v>906</v>
      </c>
      <c r="F773" s="184" t="s">
        <v>951</v>
      </c>
      <c r="G773" s="184" t="s">
        <v>952</v>
      </c>
      <c r="H773" s="184" t="s">
        <v>3708</v>
      </c>
      <c r="I773" s="184" t="s">
        <v>933</v>
      </c>
      <c r="J773" s="184" t="s">
        <v>910</v>
      </c>
      <c r="K773" s="184" t="s">
        <v>3707</v>
      </c>
      <c r="L773" s="184" t="s">
        <v>910</v>
      </c>
      <c r="M773" s="184" t="s">
        <v>951</v>
      </c>
      <c r="N773" s="184" t="s">
        <v>910</v>
      </c>
      <c r="O773" s="184" t="s">
        <v>910</v>
      </c>
      <c r="P773" s="184" t="s">
        <v>910</v>
      </c>
      <c r="Q773" s="184" t="s">
        <v>3705</v>
      </c>
      <c r="R773" s="184" t="s">
        <v>910</v>
      </c>
      <c r="S773" s="184" t="s">
        <v>910</v>
      </c>
      <c r="T773" s="184" t="s">
        <v>910</v>
      </c>
    </row>
    <row r="774" spans="1:20" x14ac:dyDescent="0.25">
      <c r="A774" s="184" t="s">
        <v>3709</v>
      </c>
      <c r="B774" s="184">
        <v>5000101515</v>
      </c>
      <c r="C774" s="184" t="s">
        <v>3710</v>
      </c>
      <c r="D774" s="184" t="s">
        <v>3711</v>
      </c>
      <c r="E774" s="184" t="s">
        <v>906</v>
      </c>
      <c r="F774" s="184" t="s">
        <v>951</v>
      </c>
      <c r="G774" s="184" t="s">
        <v>952</v>
      </c>
      <c r="H774" s="184" t="s">
        <v>3712</v>
      </c>
      <c r="I774" s="184" t="s">
        <v>882</v>
      </c>
      <c r="J774" s="184" t="s">
        <v>910</v>
      </c>
      <c r="K774" s="184" t="s">
        <v>3713</v>
      </c>
      <c r="L774" s="184" t="s">
        <v>910</v>
      </c>
      <c r="M774" s="184" t="s">
        <v>951</v>
      </c>
      <c r="N774" s="184" t="s">
        <v>910</v>
      </c>
      <c r="O774" s="184" t="s">
        <v>910</v>
      </c>
      <c r="P774" s="184" t="s">
        <v>910</v>
      </c>
      <c r="Q774" s="184" t="s">
        <v>3711</v>
      </c>
      <c r="R774" s="184" t="s">
        <v>910</v>
      </c>
      <c r="S774" s="184" t="s">
        <v>910</v>
      </c>
      <c r="T774" s="184" t="s">
        <v>910</v>
      </c>
    </row>
    <row r="775" spans="1:20" x14ac:dyDescent="0.25">
      <c r="A775" s="184" t="s">
        <v>3714</v>
      </c>
      <c r="B775" s="184">
        <v>5000101515</v>
      </c>
      <c r="C775" s="184" t="s">
        <v>3710</v>
      </c>
      <c r="D775" s="184" t="s">
        <v>3711</v>
      </c>
      <c r="E775" s="184" t="s">
        <v>906</v>
      </c>
      <c r="F775" s="184" t="s">
        <v>979</v>
      </c>
      <c r="G775" s="184" t="s">
        <v>980</v>
      </c>
      <c r="H775" s="184" t="s">
        <v>3715</v>
      </c>
      <c r="I775" s="184" t="s">
        <v>933</v>
      </c>
      <c r="J775" s="184" t="s">
        <v>910</v>
      </c>
      <c r="K775" s="184" t="s">
        <v>3716</v>
      </c>
      <c r="L775" s="184" t="s">
        <v>910</v>
      </c>
      <c r="M775" s="184" t="s">
        <v>979</v>
      </c>
      <c r="N775" s="184" t="s">
        <v>910</v>
      </c>
      <c r="O775" s="184" t="s">
        <v>910</v>
      </c>
      <c r="P775" s="184" t="s">
        <v>910</v>
      </c>
      <c r="Q775" s="184" t="s">
        <v>3711</v>
      </c>
      <c r="R775" s="184" t="s">
        <v>910</v>
      </c>
      <c r="S775" s="184" t="s">
        <v>910</v>
      </c>
      <c r="T775" s="184" t="s">
        <v>910</v>
      </c>
    </row>
    <row r="776" spans="1:20" x14ac:dyDescent="0.25">
      <c r="A776" s="184" t="s">
        <v>3717</v>
      </c>
      <c r="B776" s="184">
        <v>5000299791</v>
      </c>
      <c r="C776" s="184" t="s">
        <v>3718</v>
      </c>
      <c r="D776" s="184" t="s">
        <v>3719</v>
      </c>
      <c r="E776" s="184" t="s">
        <v>906</v>
      </c>
      <c r="F776" s="184" t="s">
        <v>926</v>
      </c>
      <c r="G776" s="184" t="s">
        <v>927</v>
      </c>
      <c r="H776" s="184" t="s">
        <v>3720</v>
      </c>
      <c r="I776" s="184" t="s">
        <v>938</v>
      </c>
      <c r="J776" s="184" t="s">
        <v>910</v>
      </c>
      <c r="K776" s="184" t="s">
        <v>3721</v>
      </c>
      <c r="L776" s="184" t="s">
        <v>910</v>
      </c>
      <c r="M776" s="184" t="s">
        <v>926</v>
      </c>
      <c r="N776" s="184" t="s">
        <v>910</v>
      </c>
      <c r="O776" s="184" t="s">
        <v>910</v>
      </c>
      <c r="P776" s="184" t="s">
        <v>910</v>
      </c>
      <c r="Q776" s="184" t="s">
        <v>3719</v>
      </c>
      <c r="R776" s="184" t="s">
        <v>910</v>
      </c>
      <c r="S776" s="184" t="s">
        <v>910</v>
      </c>
      <c r="T776" s="184" t="s">
        <v>910</v>
      </c>
    </row>
    <row r="777" spans="1:20" x14ac:dyDescent="0.25">
      <c r="A777" s="184" t="s">
        <v>3722</v>
      </c>
      <c r="B777" s="184">
        <v>5000299791</v>
      </c>
      <c r="C777" s="184" t="s">
        <v>3718</v>
      </c>
      <c r="D777" s="184" t="s">
        <v>3719</v>
      </c>
      <c r="E777" s="184" t="s">
        <v>906</v>
      </c>
      <c r="F777" s="184" t="s">
        <v>926</v>
      </c>
      <c r="G777" s="184" t="s">
        <v>927</v>
      </c>
      <c r="H777" s="184" t="s">
        <v>910</v>
      </c>
      <c r="I777" s="184" t="s">
        <v>882</v>
      </c>
      <c r="J777" s="184" t="s">
        <v>3723</v>
      </c>
      <c r="K777" s="185" t="s">
        <v>3723</v>
      </c>
      <c r="L777" s="184" t="s">
        <v>926</v>
      </c>
      <c r="M777" s="184" t="s">
        <v>910</v>
      </c>
      <c r="N777" s="184" t="s">
        <v>910</v>
      </c>
      <c r="O777" s="184" t="s">
        <v>910</v>
      </c>
      <c r="P777" s="184" t="s">
        <v>910</v>
      </c>
      <c r="Q777" s="184" t="s">
        <v>3719</v>
      </c>
      <c r="R777" s="184" t="s">
        <v>910</v>
      </c>
      <c r="S777" s="184" t="s">
        <v>910</v>
      </c>
      <c r="T777" s="184" t="s">
        <v>910</v>
      </c>
    </row>
    <row r="778" spans="1:20" x14ac:dyDescent="0.25">
      <c r="A778" s="184" t="s">
        <v>3724</v>
      </c>
      <c r="B778" s="184">
        <v>5000312631</v>
      </c>
      <c r="C778" s="184" t="s">
        <v>3725</v>
      </c>
      <c r="D778" s="184" t="s">
        <v>3726</v>
      </c>
      <c r="E778" s="184" t="s">
        <v>906</v>
      </c>
      <c r="F778" s="184" t="s">
        <v>1956</v>
      </c>
      <c r="G778" s="184" t="s">
        <v>1957</v>
      </c>
      <c r="H778" s="184" t="s">
        <v>910</v>
      </c>
      <c r="I778" s="184" t="s">
        <v>933</v>
      </c>
      <c r="J778" s="184" t="s">
        <v>3727</v>
      </c>
      <c r="K778" s="185" t="s">
        <v>3727</v>
      </c>
      <c r="L778" s="184" t="s">
        <v>1956</v>
      </c>
      <c r="M778" s="184" t="s">
        <v>910</v>
      </c>
      <c r="N778" s="184" t="s">
        <v>910</v>
      </c>
      <c r="O778" s="184" t="s">
        <v>910</v>
      </c>
      <c r="P778" s="184" t="s">
        <v>910</v>
      </c>
      <c r="Q778" s="184" t="s">
        <v>3726</v>
      </c>
      <c r="R778" s="184" t="s">
        <v>910</v>
      </c>
      <c r="S778" s="184" t="s">
        <v>910</v>
      </c>
      <c r="T778" s="184" t="s">
        <v>910</v>
      </c>
    </row>
    <row r="779" spans="1:20" x14ac:dyDescent="0.25">
      <c r="A779" s="184" t="s">
        <v>3728</v>
      </c>
      <c r="B779" s="184">
        <v>5000312631</v>
      </c>
      <c r="C779" s="184" t="s">
        <v>3725</v>
      </c>
      <c r="D779" s="184" t="s">
        <v>3726</v>
      </c>
      <c r="E779" s="184" t="s">
        <v>906</v>
      </c>
      <c r="F779" s="184" t="s">
        <v>942</v>
      </c>
      <c r="G779" s="184" t="s">
        <v>943</v>
      </c>
      <c r="H779" s="184" t="s">
        <v>910</v>
      </c>
      <c r="I779" s="184" t="s">
        <v>882</v>
      </c>
      <c r="J779" s="184" t="s">
        <v>3729</v>
      </c>
      <c r="K779" s="185" t="s">
        <v>3729</v>
      </c>
      <c r="L779" s="184" t="s">
        <v>942</v>
      </c>
      <c r="M779" s="184" t="s">
        <v>910</v>
      </c>
      <c r="N779" s="184" t="s">
        <v>910</v>
      </c>
      <c r="O779" s="184" t="s">
        <v>910</v>
      </c>
      <c r="P779" s="184" t="s">
        <v>910</v>
      </c>
      <c r="Q779" s="184" t="s">
        <v>3726</v>
      </c>
      <c r="R779" s="184" t="s">
        <v>910</v>
      </c>
      <c r="S779" s="184" t="s">
        <v>910</v>
      </c>
      <c r="T779" s="184" t="s">
        <v>910</v>
      </c>
    </row>
  </sheetData>
  <autoFilter ref="B1:T779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2" sqref="A2"/>
    </sheetView>
  </sheetViews>
  <sheetFormatPr baseColWidth="10" defaultRowHeight="15" x14ac:dyDescent="0.25"/>
  <cols>
    <col min="1" max="1" width="24.7109375" bestFit="1" customWidth="1"/>
  </cols>
  <sheetData>
    <row r="1" spans="1:1" x14ac:dyDescent="0.25">
      <c r="A1" s="20" t="s">
        <v>72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21" spans="1:1" x14ac:dyDescent="0.25">
      <c r="A21" s="13" t="s">
        <v>53</v>
      </c>
    </row>
    <row r="22" spans="1:1" x14ac:dyDescent="0.25">
      <c r="A22" s="13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  <row r="28" spans="1:1" x14ac:dyDescent="0.25">
      <c r="A28" t="s">
        <v>60</v>
      </c>
    </row>
    <row r="29" spans="1:1" x14ac:dyDescent="0.25">
      <c r="A29" t="s">
        <v>38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800"/>
  <sheetViews>
    <sheetView zoomScale="90" zoomScaleNormal="90" workbookViewId="0">
      <pane xSplit="2" ySplit="254" topLeftCell="C263" activePane="bottomRight" state="frozen"/>
      <selection pane="topRight" activeCell="C1" sqref="C1"/>
      <selection pane="bottomLeft" activeCell="A254" sqref="A254"/>
      <selection pane="bottomRight" activeCell="B37" sqref="B37"/>
    </sheetView>
  </sheetViews>
  <sheetFormatPr baseColWidth="10" defaultColWidth="11.42578125" defaultRowHeight="15" x14ac:dyDescent="0.25"/>
  <cols>
    <col min="1" max="1" width="11.28515625" style="139" customWidth="1"/>
    <col min="2" max="2" width="43.5703125" style="125" bestFit="1" customWidth="1"/>
    <col min="3" max="3" width="22.5703125" style="128" hidden="1" customWidth="1"/>
    <col min="4" max="5" width="18.42578125" style="128" hidden="1" customWidth="1"/>
    <col min="6" max="6" width="18.42578125" style="127" hidden="1" customWidth="1"/>
    <col min="7" max="7" width="18.42578125" style="151" hidden="1" customWidth="1"/>
    <col min="8" max="8" width="21.5703125" style="143" hidden="1" customWidth="1"/>
    <col min="9" max="9" width="22.5703125" style="127" hidden="1" customWidth="1"/>
    <col min="10" max="10" width="21.5703125" style="127" hidden="1" customWidth="1"/>
    <col min="11" max="11" width="15.5703125" style="127" hidden="1" customWidth="1"/>
    <col min="12" max="12" width="26.5703125" style="127" hidden="1" customWidth="1"/>
    <col min="13" max="13" width="24.42578125" style="127" hidden="1" customWidth="1"/>
    <col min="14" max="14" width="21.5703125" style="127" customWidth="1"/>
    <col min="15" max="15" width="20.5703125" style="127" hidden="1" customWidth="1"/>
    <col min="16" max="16" width="26.85546875" style="127" hidden="1" customWidth="1"/>
    <col min="17" max="17" width="0" style="136" hidden="1" customWidth="1"/>
    <col min="18" max="18" width="10" style="126" hidden="1" customWidth="1"/>
    <col min="19" max="19" width="16.42578125" style="126" hidden="1" customWidth="1"/>
    <col min="20" max="20" width="14.42578125" style="138" customWidth="1"/>
    <col min="21" max="22" width="11.42578125" style="138"/>
    <col min="23" max="16384" width="11.42578125" style="126"/>
  </cols>
  <sheetData>
    <row r="1" spans="1:22" s="36" customFormat="1" ht="30" x14ac:dyDescent="0.25">
      <c r="A1" s="21" t="s">
        <v>73</v>
      </c>
      <c r="B1" s="21" t="s">
        <v>74</v>
      </c>
      <c r="C1" s="22" t="s">
        <v>75</v>
      </c>
      <c r="D1" s="23" t="s">
        <v>76</v>
      </c>
      <c r="E1" s="23" t="s">
        <v>77</v>
      </c>
      <c r="F1" s="24" t="s">
        <v>78</v>
      </c>
      <c r="G1" s="25" t="s">
        <v>79</v>
      </c>
      <c r="H1" s="26" t="s">
        <v>80</v>
      </c>
      <c r="I1" s="27" t="s">
        <v>81</v>
      </c>
      <c r="J1" s="27" t="s">
        <v>82</v>
      </c>
      <c r="K1" s="28" t="s">
        <v>83</v>
      </c>
      <c r="L1" s="29" t="s">
        <v>84</v>
      </c>
      <c r="M1" s="29" t="s">
        <v>85</v>
      </c>
      <c r="N1" s="30" t="s">
        <v>86</v>
      </c>
      <c r="O1" s="31" t="s">
        <v>87</v>
      </c>
      <c r="P1" s="31" t="s">
        <v>88</v>
      </c>
      <c r="Q1" s="31" t="s">
        <v>89</v>
      </c>
      <c r="R1" s="32" t="s">
        <v>90</v>
      </c>
      <c r="S1" s="33" t="s">
        <v>91</v>
      </c>
      <c r="T1" s="34" t="s">
        <v>92</v>
      </c>
      <c r="U1" s="35" t="s">
        <v>93</v>
      </c>
      <c r="V1" s="156" t="s">
        <v>861</v>
      </c>
    </row>
    <row r="2" spans="1:22" s="36" customFormat="1" ht="18.75" x14ac:dyDescent="0.25">
      <c r="A2" s="21"/>
      <c r="B2" s="21" t="s">
        <v>72</v>
      </c>
      <c r="C2" s="22"/>
      <c r="D2" s="23"/>
      <c r="E2" s="23"/>
      <c r="F2" s="24"/>
      <c r="G2" s="25"/>
      <c r="H2" s="26"/>
      <c r="I2" s="27"/>
      <c r="J2" s="27"/>
      <c r="K2" s="154"/>
      <c r="L2" s="155"/>
      <c r="M2" s="29"/>
      <c r="N2" s="30"/>
      <c r="O2" s="31"/>
      <c r="P2" s="31"/>
      <c r="Q2" s="31"/>
      <c r="R2" s="32"/>
      <c r="S2" s="33"/>
      <c r="T2" s="34"/>
      <c r="U2" s="35"/>
      <c r="V2" s="35"/>
    </row>
    <row r="3" spans="1:22" s="36" customFormat="1" ht="15" customHeight="1" x14ac:dyDescent="0.25">
      <c r="A3" s="37">
        <v>6431001</v>
      </c>
      <c r="B3" s="38" t="s">
        <v>94</v>
      </c>
      <c r="C3" s="39">
        <v>43381</v>
      </c>
      <c r="D3" s="40">
        <v>43383</v>
      </c>
      <c r="E3" s="41">
        <v>43367</v>
      </c>
      <c r="F3" s="42">
        <v>750006</v>
      </c>
      <c r="G3" s="42">
        <v>83334</v>
      </c>
      <c r="H3" s="42">
        <v>833340</v>
      </c>
      <c r="I3" s="43" t="s">
        <v>95</v>
      </c>
      <c r="J3" s="43" t="s">
        <v>96</v>
      </c>
      <c r="K3" s="44"/>
      <c r="L3" s="45" t="s">
        <v>95</v>
      </c>
      <c r="M3" s="46" t="s">
        <v>95</v>
      </c>
      <c r="N3" s="46" t="s">
        <v>95</v>
      </c>
      <c r="O3" s="40">
        <v>43385</v>
      </c>
      <c r="P3" s="47" t="s">
        <v>97</v>
      </c>
      <c r="Q3" s="48" t="s">
        <v>95</v>
      </c>
      <c r="R3" s="49"/>
      <c r="S3" s="50">
        <v>83334</v>
      </c>
      <c r="T3" s="51">
        <v>5000101095</v>
      </c>
      <c r="U3" s="52" t="s">
        <v>98</v>
      </c>
      <c r="V3" s="52">
        <v>71365704</v>
      </c>
    </row>
    <row r="4" spans="1:22" s="36" customFormat="1" ht="15" customHeight="1" x14ac:dyDescent="0.25">
      <c r="A4" s="53">
        <v>6633001</v>
      </c>
      <c r="B4" s="38" t="s">
        <v>99</v>
      </c>
      <c r="C4" s="39">
        <v>43451</v>
      </c>
      <c r="D4" s="40">
        <v>43454</v>
      </c>
      <c r="E4" s="41">
        <v>43448</v>
      </c>
      <c r="F4" s="42">
        <v>1775538</v>
      </c>
      <c r="G4" s="42">
        <v>197282</v>
      </c>
      <c r="H4" s="42">
        <v>1972820</v>
      </c>
      <c r="I4" s="43" t="s">
        <v>100</v>
      </c>
      <c r="J4" s="43" t="s">
        <v>96</v>
      </c>
      <c r="K4" s="49"/>
      <c r="L4" s="43" t="s">
        <v>95</v>
      </c>
      <c r="M4" s="46" t="s">
        <v>95</v>
      </c>
      <c r="N4" s="46" t="s">
        <v>95</v>
      </c>
      <c r="O4" s="40">
        <v>43493</v>
      </c>
      <c r="P4" s="47" t="s">
        <v>101</v>
      </c>
      <c r="Q4" s="54" t="s">
        <v>95</v>
      </c>
      <c r="R4" s="49"/>
      <c r="S4" s="50">
        <v>197282</v>
      </c>
      <c r="T4" s="51">
        <v>5000101509</v>
      </c>
      <c r="U4" s="52" t="s">
        <v>102</v>
      </c>
      <c r="V4" s="52">
        <v>71365705</v>
      </c>
    </row>
    <row r="5" spans="1:22" s="36" customFormat="1" ht="15" customHeight="1" x14ac:dyDescent="0.25">
      <c r="A5" s="53">
        <v>6632001</v>
      </c>
      <c r="B5" s="38" t="s">
        <v>103</v>
      </c>
      <c r="C5" s="39">
        <v>43438</v>
      </c>
      <c r="D5" s="40">
        <v>43440</v>
      </c>
      <c r="E5" s="41">
        <v>43427</v>
      </c>
      <c r="F5" s="42">
        <v>1220859</v>
      </c>
      <c r="G5" s="42">
        <v>124625</v>
      </c>
      <c r="H5" s="42">
        <v>1345484</v>
      </c>
      <c r="I5" s="43" t="s">
        <v>95</v>
      </c>
      <c r="J5" s="43" t="s">
        <v>95</v>
      </c>
      <c r="K5" s="49">
        <v>0.10207976514896479</v>
      </c>
      <c r="L5" s="43" t="s">
        <v>95</v>
      </c>
      <c r="M5" s="46" t="s">
        <v>104</v>
      </c>
      <c r="N5" s="46" t="s">
        <v>95</v>
      </c>
      <c r="O5" s="40">
        <v>43452</v>
      </c>
      <c r="P5" s="47" t="s">
        <v>105</v>
      </c>
      <c r="Q5" s="54" t="s">
        <v>95</v>
      </c>
      <c r="R5" s="49"/>
      <c r="S5" s="50">
        <v>124625</v>
      </c>
      <c r="T5" s="51">
        <v>5000101125</v>
      </c>
      <c r="U5" s="52" t="s">
        <v>106</v>
      </c>
      <c r="V5" s="52">
        <v>71365706</v>
      </c>
    </row>
    <row r="6" spans="1:22" s="36" customFormat="1" ht="15" customHeight="1" x14ac:dyDescent="0.25">
      <c r="A6" s="37">
        <v>6531001</v>
      </c>
      <c r="B6" s="38" t="s">
        <v>107</v>
      </c>
      <c r="C6" s="39">
        <v>43342</v>
      </c>
      <c r="D6" s="40">
        <v>43343</v>
      </c>
      <c r="E6" s="41">
        <v>43339</v>
      </c>
      <c r="F6" s="42">
        <v>833967</v>
      </c>
      <c r="G6" s="42">
        <v>92663</v>
      </c>
      <c r="H6" s="42">
        <v>926630</v>
      </c>
      <c r="I6" s="43" t="s">
        <v>100</v>
      </c>
      <c r="J6" s="43" t="s">
        <v>96</v>
      </c>
      <c r="K6" s="49"/>
      <c r="L6" s="43" t="s">
        <v>95</v>
      </c>
      <c r="M6" s="46" t="s">
        <v>95</v>
      </c>
      <c r="N6" s="46" t="s">
        <v>95</v>
      </c>
      <c r="O6" s="40">
        <v>43384</v>
      </c>
      <c r="P6" s="47" t="s">
        <v>108</v>
      </c>
      <c r="Q6" s="48" t="s">
        <v>95</v>
      </c>
      <c r="R6" s="49"/>
      <c r="S6" s="50">
        <v>92663</v>
      </c>
      <c r="T6" s="51">
        <v>5000101199</v>
      </c>
      <c r="U6" s="52" t="s">
        <v>109</v>
      </c>
      <c r="V6" s="52">
        <v>71365707</v>
      </c>
    </row>
    <row r="7" spans="1:22" s="36" customFormat="1" ht="15" customHeight="1" x14ac:dyDescent="0.25">
      <c r="A7" s="37">
        <v>6432001</v>
      </c>
      <c r="B7" s="38" t="s">
        <v>110</v>
      </c>
      <c r="C7" s="39">
        <v>43341</v>
      </c>
      <c r="D7" s="40">
        <v>43350</v>
      </c>
      <c r="E7" s="41">
        <v>43341</v>
      </c>
      <c r="F7" s="42">
        <v>1402029</v>
      </c>
      <c r="G7" s="42">
        <v>155781</v>
      </c>
      <c r="H7" s="42">
        <v>1557810</v>
      </c>
      <c r="I7" s="43" t="s">
        <v>100</v>
      </c>
      <c r="J7" s="43" t="s">
        <v>96</v>
      </c>
      <c r="K7" s="49"/>
      <c r="L7" s="43" t="s">
        <v>95</v>
      </c>
      <c r="M7" s="46" t="s">
        <v>95</v>
      </c>
      <c r="N7" s="46" t="s">
        <v>100</v>
      </c>
      <c r="O7" s="40">
        <v>43384</v>
      </c>
      <c r="P7" s="47" t="s">
        <v>111</v>
      </c>
      <c r="Q7" s="48" t="s">
        <v>95</v>
      </c>
      <c r="R7" s="49"/>
      <c r="S7" s="50">
        <v>155781</v>
      </c>
      <c r="T7" s="51">
        <v>5000101231</v>
      </c>
      <c r="U7" s="52" t="s">
        <v>112</v>
      </c>
      <c r="V7" s="52">
        <v>71365708</v>
      </c>
    </row>
    <row r="8" spans="1:22" s="36" customFormat="1" ht="15" customHeight="1" x14ac:dyDescent="0.25">
      <c r="A8" s="37">
        <v>6535001</v>
      </c>
      <c r="B8" s="38" t="s">
        <v>113</v>
      </c>
      <c r="C8" s="39">
        <v>43390</v>
      </c>
      <c r="D8" s="40">
        <v>43389</v>
      </c>
      <c r="E8" s="41">
        <v>43370</v>
      </c>
      <c r="F8" s="42">
        <v>4055292</v>
      </c>
      <c r="G8" s="42">
        <v>450588</v>
      </c>
      <c r="H8" s="42">
        <v>4505880</v>
      </c>
      <c r="I8" s="43" t="s">
        <v>95</v>
      </c>
      <c r="J8" s="43" t="s">
        <v>96</v>
      </c>
      <c r="K8" s="49"/>
      <c r="L8" s="43" t="s">
        <v>95</v>
      </c>
      <c r="M8" s="46" t="s">
        <v>95</v>
      </c>
      <c r="N8" s="46" t="s">
        <v>95</v>
      </c>
      <c r="O8" s="40">
        <v>43397</v>
      </c>
      <c r="P8" s="47" t="s">
        <v>114</v>
      </c>
      <c r="Q8" s="48" t="s">
        <v>95</v>
      </c>
      <c r="R8" s="49"/>
      <c r="S8" s="50">
        <v>450588</v>
      </c>
      <c r="T8" s="51">
        <v>5000087693</v>
      </c>
      <c r="U8" s="52" t="s">
        <v>115</v>
      </c>
      <c r="V8" s="52">
        <v>71365709</v>
      </c>
    </row>
    <row r="9" spans="1:22" s="36" customFormat="1" x14ac:dyDescent="0.25">
      <c r="A9" s="53">
        <v>6440001</v>
      </c>
      <c r="B9" s="38" t="s">
        <v>116</v>
      </c>
      <c r="C9" s="39">
        <v>43355</v>
      </c>
      <c r="D9" s="40">
        <v>43357</v>
      </c>
      <c r="E9" s="41">
        <v>43350</v>
      </c>
      <c r="F9" s="42">
        <v>2279160</v>
      </c>
      <c r="G9" s="42">
        <v>253240</v>
      </c>
      <c r="H9" s="42">
        <v>2532400</v>
      </c>
      <c r="I9" s="43" t="s">
        <v>100</v>
      </c>
      <c r="J9" s="43" t="s">
        <v>96</v>
      </c>
      <c r="K9" s="49"/>
      <c r="L9" s="43" t="s">
        <v>100</v>
      </c>
      <c r="M9" s="46" t="s">
        <v>95</v>
      </c>
      <c r="N9" s="46" t="s">
        <v>100</v>
      </c>
      <c r="O9" s="40">
        <v>43566</v>
      </c>
      <c r="P9" s="47" t="s">
        <v>117</v>
      </c>
      <c r="Q9" s="54" t="s">
        <v>95</v>
      </c>
      <c r="R9" s="49"/>
      <c r="S9" s="50">
        <v>253240</v>
      </c>
      <c r="T9" s="51">
        <v>5000101108</v>
      </c>
      <c r="U9" s="52" t="s">
        <v>118</v>
      </c>
      <c r="V9" s="52">
        <v>71365710</v>
      </c>
    </row>
    <row r="10" spans="1:22" s="36" customFormat="1" ht="15" customHeight="1" x14ac:dyDescent="0.25">
      <c r="A10" s="53">
        <v>6534001</v>
      </c>
      <c r="B10" s="38" t="s">
        <v>119</v>
      </c>
      <c r="C10" s="39">
        <v>43348</v>
      </c>
      <c r="D10" s="40">
        <v>43360</v>
      </c>
      <c r="E10" s="41">
        <v>43348</v>
      </c>
      <c r="F10" s="42">
        <v>1066950</v>
      </c>
      <c r="G10" s="42">
        <v>118550</v>
      </c>
      <c r="H10" s="42">
        <v>1185500</v>
      </c>
      <c r="I10" s="43" t="s">
        <v>100</v>
      </c>
      <c r="J10" s="43" t="s">
        <v>96</v>
      </c>
      <c r="K10" s="49"/>
      <c r="L10" s="43" t="s">
        <v>100</v>
      </c>
      <c r="M10" s="46" t="s">
        <v>95</v>
      </c>
      <c r="N10" s="46" t="s">
        <v>95</v>
      </c>
      <c r="O10" s="40">
        <v>43493</v>
      </c>
      <c r="P10" s="47" t="s">
        <v>120</v>
      </c>
      <c r="Q10" s="54" t="s">
        <v>95</v>
      </c>
      <c r="R10" s="49"/>
      <c r="S10" s="50">
        <v>118550</v>
      </c>
      <c r="T10" s="51">
        <v>5000087775</v>
      </c>
      <c r="U10" s="52" t="s">
        <v>121</v>
      </c>
      <c r="V10" s="52">
        <v>71365711</v>
      </c>
    </row>
    <row r="11" spans="1:22" s="36" customFormat="1" ht="15" customHeight="1" x14ac:dyDescent="0.25">
      <c r="A11" s="53">
        <v>6534002</v>
      </c>
      <c r="B11" s="38" t="s">
        <v>122</v>
      </c>
      <c r="C11" s="39">
        <v>43432</v>
      </c>
      <c r="D11" s="40">
        <v>43434</v>
      </c>
      <c r="E11" s="41">
        <v>43418</v>
      </c>
      <c r="F11" s="42">
        <v>750006</v>
      </c>
      <c r="G11" s="42">
        <v>83334</v>
      </c>
      <c r="H11" s="42">
        <v>833340</v>
      </c>
      <c r="I11" s="43" t="s">
        <v>100</v>
      </c>
      <c r="J11" s="43" t="s">
        <v>96</v>
      </c>
      <c r="K11" s="49"/>
      <c r="L11" s="43" t="s">
        <v>100</v>
      </c>
      <c r="M11" s="46" t="s">
        <v>95</v>
      </c>
      <c r="N11" s="46" t="s">
        <v>100</v>
      </c>
      <c r="O11" s="40">
        <v>43452</v>
      </c>
      <c r="P11" s="47" t="s">
        <v>123</v>
      </c>
      <c r="Q11" s="54" t="s">
        <v>95</v>
      </c>
      <c r="R11" s="49"/>
      <c r="S11" s="50">
        <v>83334</v>
      </c>
      <c r="T11" s="51">
        <v>5000076161</v>
      </c>
      <c r="U11" s="52" t="s">
        <v>124</v>
      </c>
      <c r="V11" s="52">
        <v>71365712</v>
      </c>
    </row>
    <row r="12" spans="1:22" s="36" customFormat="1" ht="15" customHeight="1" x14ac:dyDescent="0.25">
      <c r="A12" s="37">
        <v>6535002</v>
      </c>
      <c r="B12" s="38" t="s">
        <v>125</v>
      </c>
      <c r="C12" s="55">
        <v>43360</v>
      </c>
      <c r="D12" s="56">
        <v>43362</v>
      </c>
      <c r="E12" s="41">
        <v>43323</v>
      </c>
      <c r="F12" s="57">
        <v>750006</v>
      </c>
      <c r="G12" s="57">
        <v>47975</v>
      </c>
      <c r="H12" s="57">
        <v>797981</v>
      </c>
      <c r="I12" s="43" t="s">
        <v>95</v>
      </c>
      <c r="J12" s="43" t="s">
        <v>95</v>
      </c>
      <c r="K12" s="49">
        <v>6.3966154937427161E-2</v>
      </c>
      <c r="L12" s="58" t="s">
        <v>100</v>
      </c>
      <c r="M12" s="43" t="s">
        <v>95</v>
      </c>
      <c r="N12" s="43" t="s">
        <v>95</v>
      </c>
      <c r="O12" s="56">
        <v>43384</v>
      </c>
      <c r="P12" s="59" t="s">
        <v>126</v>
      </c>
      <c r="Q12" s="48" t="s">
        <v>95</v>
      </c>
      <c r="R12" s="49"/>
      <c r="S12" s="50">
        <v>47975</v>
      </c>
      <c r="T12" s="51">
        <v>5000076172</v>
      </c>
      <c r="U12" s="52" t="s">
        <v>127</v>
      </c>
      <c r="V12" s="52">
        <v>71365713</v>
      </c>
    </row>
    <row r="13" spans="1:22" s="36" customFormat="1" ht="15" customHeight="1" x14ac:dyDescent="0.25">
      <c r="A13" s="53">
        <v>6532001</v>
      </c>
      <c r="B13" s="38" t="s">
        <v>128</v>
      </c>
      <c r="C13" s="39">
        <v>43423</v>
      </c>
      <c r="D13" s="40">
        <v>43425</v>
      </c>
      <c r="E13" s="41">
        <v>43419</v>
      </c>
      <c r="F13" s="42">
        <v>2146518</v>
      </c>
      <c r="G13" s="42">
        <v>238502</v>
      </c>
      <c r="H13" s="42">
        <v>2385020</v>
      </c>
      <c r="I13" s="43" t="s">
        <v>100</v>
      </c>
      <c r="J13" s="43" t="s">
        <v>96</v>
      </c>
      <c r="K13" s="49"/>
      <c r="L13" s="43" t="s">
        <v>95</v>
      </c>
      <c r="M13" s="46" t="s">
        <v>104</v>
      </c>
      <c r="N13" s="46" t="s">
        <v>100</v>
      </c>
      <c r="O13" s="40">
        <v>43452</v>
      </c>
      <c r="P13" s="47" t="s">
        <v>129</v>
      </c>
      <c r="Q13" s="54" t="s">
        <v>95</v>
      </c>
      <c r="R13" s="49"/>
      <c r="S13" s="50">
        <v>238502</v>
      </c>
      <c r="T13" s="51">
        <v>5000101181</v>
      </c>
      <c r="U13" s="52" t="s">
        <v>130</v>
      </c>
      <c r="V13" s="52">
        <v>71365714</v>
      </c>
    </row>
    <row r="14" spans="1:22" s="36" customFormat="1" ht="15" customHeight="1" x14ac:dyDescent="0.25">
      <c r="A14" s="37">
        <v>6432002</v>
      </c>
      <c r="B14" s="38" t="s">
        <v>131</v>
      </c>
      <c r="C14" s="39">
        <v>43356</v>
      </c>
      <c r="D14" s="40">
        <v>43360</v>
      </c>
      <c r="E14" s="41">
        <v>43353</v>
      </c>
      <c r="F14" s="42">
        <v>3219066</v>
      </c>
      <c r="G14" s="42">
        <v>357674</v>
      </c>
      <c r="H14" s="42">
        <v>3576740</v>
      </c>
      <c r="I14" s="43" t="s">
        <v>100</v>
      </c>
      <c r="J14" s="43" t="s">
        <v>96</v>
      </c>
      <c r="L14" s="43" t="s">
        <v>100</v>
      </c>
      <c r="M14" s="46" t="s">
        <v>95</v>
      </c>
      <c r="N14" s="46" t="s">
        <v>100</v>
      </c>
      <c r="O14" s="40">
        <v>43452</v>
      </c>
      <c r="P14" s="47" t="s">
        <v>132</v>
      </c>
      <c r="Q14" s="48" t="s">
        <v>95</v>
      </c>
      <c r="R14" s="49"/>
      <c r="S14" s="50">
        <v>357674</v>
      </c>
      <c r="T14" s="60">
        <v>5000087740</v>
      </c>
      <c r="U14" s="61" t="s">
        <v>133</v>
      </c>
      <c r="V14" s="52">
        <v>71365715</v>
      </c>
    </row>
    <row r="15" spans="1:22" s="36" customFormat="1" ht="15" customHeight="1" x14ac:dyDescent="0.25">
      <c r="A15" s="62">
        <v>6533003</v>
      </c>
      <c r="B15" s="63" t="s">
        <v>134</v>
      </c>
      <c r="C15" s="55">
        <v>43453</v>
      </c>
      <c r="D15" s="56">
        <v>43455</v>
      </c>
      <c r="E15" s="56">
        <v>43444</v>
      </c>
      <c r="F15" s="57">
        <v>2373840</v>
      </c>
      <c r="G15" s="57">
        <v>263760</v>
      </c>
      <c r="H15" s="57">
        <v>2637600</v>
      </c>
      <c r="I15" s="43" t="s">
        <v>100</v>
      </c>
      <c r="J15" s="43" t="s">
        <v>96</v>
      </c>
      <c r="K15" s="43"/>
      <c r="L15" s="43" t="s">
        <v>100</v>
      </c>
      <c r="M15" s="43" t="s">
        <v>95</v>
      </c>
      <c r="N15" s="43" t="s">
        <v>100</v>
      </c>
      <c r="O15" s="56">
        <v>43593</v>
      </c>
      <c r="P15" s="59" t="s">
        <v>135</v>
      </c>
      <c r="Q15" s="54" t="s">
        <v>95</v>
      </c>
      <c r="R15" s="49"/>
      <c r="S15" s="50">
        <v>263760</v>
      </c>
      <c r="T15" s="51">
        <v>5000087708</v>
      </c>
      <c r="U15" s="52" t="s">
        <v>136</v>
      </c>
      <c r="V15" s="52">
        <v>71365716</v>
      </c>
    </row>
    <row r="16" spans="1:22" s="36" customFormat="1" ht="15" customHeight="1" x14ac:dyDescent="0.25">
      <c r="A16" s="64">
        <v>6534003</v>
      </c>
      <c r="B16" s="65" t="s">
        <v>137</v>
      </c>
      <c r="C16" s="66">
        <v>43447</v>
      </c>
      <c r="D16" s="67">
        <v>43424</v>
      </c>
      <c r="E16" s="67">
        <v>43418</v>
      </c>
      <c r="F16" s="68">
        <v>1793520</v>
      </c>
      <c r="G16" s="68">
        <v>199280</v>
      </c>
      <c r="H16" s="68">
        <v>1992800</v>
      </c>
      <c r="I16" s="69" t="s">
        <v>100</v>
      </c>
      <c r="J16" s="69" t="s">
        <v>96</v>
      </c>
      <c r="K16" s="69"/>
      <c r="L16" s="69" t="s">
        <v>100</v>
      </c>
      <c r="M16" s="69" t="s">
        <v>95</v>
      </c>
      <c r="N16" s="69" t="s">
        <v>95</v>
      </c>
      <c r="O16" s="67">
        <v>43493</v>
      </c>
      <c r="P16" s="70" t="s">
        <v>138</v>
      </c>
      <c r="Q16" s="54" t="s">
        <v>95</v>
      </c>
      <c r="R16" s="49"/>
      <c r="S16" s="50">
        <v>199280</v>
      </c>
      <c r="T16" s="51">
        <v>5000101278</v>
      </c>
      <c r="U16" s="52" t="s">
        <v>139</v>
      </c>
      <c r="V16" s="52">
        <v>71365717</v>
      </c>
    </row>
    <row r="17" spans="1:22" s="36" customFormat="1" ht="15" customHeight="1" x14ac:dyDescent="0.25">
      <c r="A17" s="53">
        <v>6440002</v>
      </c>
      <c r="B17" s="38" t="s">
        <v>140</v>
      </c>
      <c r="C17" s="55">
        <v>43432</v>
      </c>
      <c r="D17" s="56">
        <v>43433</v>
      </c>
      <c r="E17" s="41">
        <v>43431</v>
      </c>
      <c r="F17" s="57">
        <v>7290270</v>
      </c>
      <c r="G17" s="57">
        <v>790750</v>
      </c>
      <c r="H17" s="57">
        <v>8081020</v>
      </c>
      <c r="I17" s="71" t="s">
        <v>95</v>
      </c>
      <c r="J17" s="43" t="s">
        <v>95</v>
      </c>
      <c r="K17" s="49">
        <v>0.10846649026716432</v>
      </c>
      <c r="L17" s="43" t="s">
        <v>95</v>
      </c>
      <c r="M17" s="43" t="s">
        <v>104</v>
      </c>
      <c r="N17" s="43" t="s">
        <v>100</v>
      </c>
      <c r="O17" s="56">
        <v>43452</v>
      </c>
      <c r="P17" s="59" t="s">
        <v>141</v>
      </c>
      <c r="Q17" s="72" t="s">
        <v>95</v>
      </c>
      <c r="R17" s="49"/>
      <c r="S17" s="50">
        <v>790750</v>
      </c>
      <c r="T17" s="51">
        <v>5000087683</v>
      </c>
      <c r="U17" s="52" t="s">
        <v>142</v>
      </c>
      <c r="V17" s="52">
        <v>71365718</v>
      </c>
    </row>
    <row r="18" spans="1:22" s="36" customFormat="1" ht="15" customHeight="1" x14ac:dyDescent="0.25">
      <c r="A18" s="53">
        <v>6435002</v>
      </c>
      <c r="B18" s="38" t="s">
        <v>143</v>
      </c>
      <c r="C18" s="39">
        <v>43452</v>
      </c>
      <c r="D18" s="40">
        <v>43472</v>
      </c>
      <c r="E18" s="41">
        <v>43451</v>
      </c>
      <c r="F18" s="42">
        <v>3387771</v>
      </c>
      <c r="G18" s="42">
        <v>334025</v>
      </c>
      <c r="H18" s="42">
        <v>3721796</v>
      </c>
      <c r="I18" s="43" t="s">
        <v>95</v>
      </c>
      <c r="J18" s="43" t="s">
        <v>95</v>
      </c>
      <c r="K18" s="49">
        <v>9.8597278269398958E-2</v>
      </c>
      <c r="L18" s="43" t="s">
        <v>95</v>
      </c>
      <c r="M18" s="46" t="s">
        <v>95</v>
      </c>
      <c r="N18" s="46" t="s">
        <v>95</v>
      </c>
      <c r="O18" s="40">
        <v>43493</v>
      </c>
      <c r="P18" s="47" t="s">
        <v>144</v>
      </c>
      <c r="Q18" s="54" t="s">
        <v>95</v>
      </c>
      <c r="R18" s="49"/>
      <c r="S18" s="50">
        <v>334025</v>
      </c>
      <c r="T18" s="51">
        <v>5000087646</v>
      </c>
      <c r="U18" s="52" t="s">
        <v>145</v>
      </c>
      <c r="V18" s="52">
        <v>71365719</v>
      </c>
    </row>
    <row r="19" spans="1:22" s="36" customFormat="1" ht="15" customHeight="1" x14ac:dyDescent="0.25">
      <c r="A19" s="53">
        <v>6440003</v>
      </c>
      <c r="B19" s="38" t="s">
        <v>146</v>
      </c>
      <c r="C19" s="39">
        <v>43434</v>
      </c>
      <c r="D19" s="40">
        <v>43438</v>
      </c>
      <c r="E19" s="41">
        <v>43433</v>
      </c>
      <c r="F19" s="42">
        <v>750006</v>
      </c>
      <c r="G19" s="42">
        <v>83334</v>
      </c>
      <c r="H19" s="42">
        <v>833340</v>
      </c>
      <c r="I19" s="43" t="s">
        <v>100</v>
      </c>
      <c r="J19" s="43" t="s">
        <v>96</v>
      </c>
      <c r="K19" s="49"/>
      <c r="L19" s="43" t="s">
        <v>95</v>
      </c>
      <c r="M19" s="46" t="s">
        <v>95</v>
      </c>
      <c r="N19" s="46" t="s">
        <v>100</v>
      </c>
      <c r="O19" s="40">
        <v>43452</v>
      </c>
      <c r="P19" s="47" t="s">
        <v>147</v>
      </c>
      <c r="Q19" s="54" t="s">
        <v>95</v>
      </c>
      <c r="R19" s="49"/>
      <c r="S19" s="50">
        <v>83334</v>
      </c>
      <c r="T19" s="51">
        <v>5000087677</v>
      </c>
      <c r="U19" s="52" t="s">
        <v>148</v>
      </c>
      <c r="V19" s="52">
        <v>71365720</v>
      </c>
    </row>
    <row r="20" spans="1:22" s="36" customFormat="1" ht="15" customHeight="1" x14ac:dyDescent="0.25">
      <c r="A20" s="53">
        <v>6635003</v>
      </c>
      <c r="B20" s="38" t="s">
        <v>149</v>
      </c>
      <c r="C20" s="39">
        <v>43440</v>
      </c>
      <c r="D20" s="40">
        <v>43444</v>
      </c>
      <c r="E20" s="41">
        <v>43438</v>
      </c>
      <c r="F20" s="42">
        <v>4492287</v>
      </c>
      <c r="G20" s="42">
        <v>419425</v>
      </c>
      <c r="H20" s="42">
        <v>4911712</v>
      </c>
      <c r="I20" s="43" t="s">
        <v>95</v>
      </c>
      <c r="J20" s="43" t="s">
        <v>95</v>
      </c>
      <c r="K20" s="49">
        <v>9.3365584166817478E-2</v>
      </c>
      <c r="L20" s="43" t="s">
        <v>95</v>
      </c>
      <c r="M20" s="46" t="s">
        <v>95</v>
      </c>
      <c r="N20" s="46" t="s">
        <v>100</v>
      </c>
      <c r="O20" s="40">
        <v>43452</v>
      </c>
      <c r="P20" s="47" t="s">
        <v>150</v>
      </c>
      <c r="Q20" s="54" t="s">
        <v>95</v>
      </c>
      <c r="R20" s="49"/>
      <c r="S20" s="50">
        <v>419425</v>
      </c>
      <c r="T20" s="51">
        <v>5000087763</v>
      </c>
      <c r="U20" s="52" t="s">
        <v>151</v>
      </c>
      <c r="V20" s="52">
        <v>71365721</v>
      </c>
    </row>
    <row r="21" spans="1:22" s="36" customFormat="1" ht="15" customHeight="1" x14ac:dyDescent="0.25">
      <c r="A21" s="53">
        <v>6634027</v>
      </c>
      <c r="B21" s="38" t="s">
        <v>152</v>
      </c>
      <c r="C21" s="39">
        <v>43418</v>
      </c>
      <c r="D21" s="40">
        <v>43419</v>
      </c>
      <c r="E21" s="41">
        <v>43417</v>
      </c>
      <c r="F21" s="42">
        <v>890811</v>
      </c>
      <c r="G21" s="42">
        <v>97450</v>
      </c>
      <c r="H21" s="42">
        <v>988261</v>
      </c>
      <c r="I21" s="43" t="s">
        <v>95</v>
      </c>
      <c r="J21" s="43" t="s">
        <v>95</v>
      </c>
      <c r="K21" s="49">
        <v>0.10939469764068921</v>
      </c>
      <c r="L21" s="58" t="s">
        <v>95</v>
      </c>
      <c r="M21" s="46" t="s">
        <v>95</v>
      </c>
      <c r="N21" s="46" t="s">
        <v>95</v>
      </c>
      <c r="O21" s="40">
        <v>43493</v>
      </c>
      <c r="P21" s="47" t="s">
        <v>153</v>
      </c>
      <c r="Q21" s="54" t="s">
        <v>95</v>
      </c>
      <c r="R21" s="49"/>
      <c r="S21" s="50">
        <v>97450</v>
      </c>
      <c r="T21" s="51">
        <v>5000101269</v>
      </c>
      <c r="U21" s="52">
        <v>34596</v>
      </c>
      <c r="V21" s="52">
        <v>71365722</v>
      </c>
    </row>
    <row r="22" spans="1:22" s="36" customFormat="1" ht="15" customHeight="1" x14ac:dyDescent="0.25">
      <c r="A22" s="53">
        <v>6635004</v>
      </c>
      <c r="B22" s="38" t="s">
        <v>154</v>
      </c>
      <c r="C22" s="39">
        <v>43397</v>
      </c>
      <c r="D22" s="40">
        <v>43405</v>
      </c>
      <c r="E22" s="41">
        <v>43396</v>
      </c>
      <c r="F22" s="42">
        <v>1249218</v>
      </c>
      <c r="G22" s="42">
        <v>135350</v>
      </c>
      <c r="H22" s="42">
        <v>1384568</v>
      </c>
      <c r="I22" s="43" t="s">
        <v>95</v>
      </c>
      <c r="J22" s="43" t="s">
        <v>95</v>
      </c>
      <c r="K22" s="49">
        <v>0.108347782372652</v>
      </c>
      <c r="L22" s="43" t="s">
        <v>95</v>
      </c>
      <c r="M22" s="46" t="s">
        <v>104</v>
      </c>
      <c r="N22" s="46" t="s">
        <v>100</v>
      </c>
      <c r="O22" s="40">
        <v>43403</v>
      </c>
      <c r="P22" s="47" t="s">
        <v>155</v>
      </c>
      <c r="Q22" s="54" t="s">
        <v>95</v>
      </c>
      <c r="R22" s="49"/>
      <c r="S22" s="50">
        <v>135350</v>
      </c>
      <c r="T22" s="51">
        <v>5000087782</v>
      </c>
      <c r="U22" s="52" t="s">
        <v>156</v>
      </c>
      <c r="V22" s="52">
        <v>71365723</v>
      </c>
    </row>
    <row r="23" spans="1:22" s="36" customFormat="1" ht="15" customHeight="1" x14ac:dyDescent="0.25">
      <c r="A23" s="37">
        <v>6633003</v>
      </c>
      <c r="B23" s="38" t="s">
        <v>157</v>
      </c>
      <c r="C23" s="39">
        <v>43399</v>
      </c>
      <c r="D23" s="40">
        <v>43402</v>
      </c>
      <c r="E23" s="41">
        <v>43391</v>
      </c>
      <c r="F23" s="42">
        <v>2675358</v>
      </c>
      <c r="G23" s="42">
        <v>297262</v>
      </c>
      <c r="H23" s="42">
        <v>2972620</v>
      </c>
      <c r="I23" s="43" t="s">
        <v>100</v>
      </c>
      <c r="J23" s="43" t="s">
        <v>96</v>
      </c>
      <c r="K23" s="49"/>
      <c r="L23" s="43" t="s">
        <v>95</v>
      </c>
      <c r="M23" s="46" t="s">
        <v>104</v>
      </c>
      <c r="N23" s="46" t="s">
        <v>100</v>
      </c>
      <c r="O23" s="40">
        <v>43417</v>
      </c>
      <c r="P23" s="47" t="s">
        <v>158</v>
      </c>
      <c r="Q23" s="48" t="s">
        <v>95</v>
      </c>
      <c r="R23" s="49"/>
      <c r="S23" s="50">
        <v>297262</v>
      </c>
      <c r="T23" s="51">
        <v>5000087798</v>
      </c>
      <c r="U23" s="52" t="s">
        <v>159</v>
      </c>
      <c r="V23" s="52">
        <v>71365724</v>
      </c>
    </row>
    <row r="24" spans="1:22" s="36" customFormat="1" ht="15" customHeight="1" x14ac:dyDescent="0.25">
      <c r="A24" s="37">
        <v>6632003</v>
      </c>
      <c r="B24" s="38" t="s">
        <v>160</v>
      </c>
      <c r="C24" s="39">
        <v>43440</v>
      </c>
      <c r="D24" s="40">
        <v>43444</v>
      </c>
      <c r="E24" s="41">
        <v>43440</v>
      </c>
      <c r="F24" s="42">
        <v>3734721</v>
      </c>
      <c r="G24" s="42">
        <v>414969</v>
      </c>
      <c r="H24" s="42">
        <v>4149690</v>
      </c>
      <c r="I24" s="43" t="s">
        <v>95</v>
      </c>
      <c r="J24" s="43" t="s">
        <v>96</v>
      </c>
      <c r="K24" s="49"/>
      <c r="L24" s="43" t="s">
        <v>95</v>
      </c>
      <c r="M24" s="46" t="s">
        <v>95</v>
      </c>
      <c r="N24" s="46" t="s">
        <v>95</v>
      </c>
      <c r="O24" s="40">
        <v>43452</v>
      </c>
      <c r="P24" s="47" t="s">
        <v>161</v>
      </c>
      <c r="Q24" s="48" t="s">
        <v>95</v>
      </c>
      <c r="R24" s="49"/>
      <c r="S24" s="50">
        <v>414969</v>
      </c>
      <c r="T24" s="51">
        <v>5000087661</v>
      </c>
      <c r="U24" s="52" t="s">
        <v>162</v>
      </c>
      <c r="V24" s="52">
        <v>71365725</v>
      </c>
    </row>
    <row r="25" spans="1:22" s="36" customFormat="1" ht="15" customHeight="1" x14ac:dyDescent="0.25">
      <c r="A25" s="53">
        <v>6431002</v>
      </c>
      <c r="B25" s="38" t="s">
        <v>163</v>
      </c>
      <c r="C25" s="39">
        <v>43448</v>
      </c>
      <c r="D25" s="40">
        <v>43451</v>
      </c>
      <c r="E25" s="41">
        <v>43447</v>
      </c>
      <c r="F25" s="42">
        <v>4095792</v>
      </c>
      <c r="G25" s="42">
        <v>455088</v>
      </c>
      <c r="H25" s="42">
        <v>4550880</v>
      </c>
      <c r="I25" s="43" t="s">
        <v>100</v>
      </c>
      <c r="J25" s="43" t="s">
        <v>96</v>
      </c>
      <c r="K25" s="49"/>
      <c r="L25" s="43" t="s">
        <v>95</v>
      </c>
      <c r="M25" s="46" t="s">
        <v>95</v>
      </c>
      <c r="N25" s="46" t="s">
        <v>95</v>
      </c>
      <c r="O25" s="40">
        <v>43493</v>
      </c>
      <c r="P25" s="47" t="s">
        <v>164</v>
      </c>
      <c r="Q25" s="54" t="s">
        <v>95</v>
      </c>
      <c r="R25" s="49"/>
      <c r="S25" s="50">
        <v>455088</v>
      </c>
      <c r="T25" s="51">
        <v>5000087734</v>
      </c>
      <c r="U25" s="52" t="s">
        <v>165</v>
      </c>
      <c r="V25" s="52">
        <v>71365726</v>
      </c>
    </row>
    <row r="26" spans="1:22" s="36" customFormat="1" ht="15" customHeight="1" x14ac:dyDescent="0.25">
      <c r="A26" s="64">
        <v>6636002</v>
      </c>
      <c r="B26" s="65" t="s">
        <v>166</v>
      </c>
      <c r="C26" s="66">
        <v>43445</v>
      </c>
      <c r="D26" s="67">
        <v>43447</v>
      </c>
      <c r="E26" s="67">
        <v>43445</v>
      </c>
      <c r="F26" s="68">
        <v>600003</v>
      </c>
      <c r="G26" s="68">
        <v>39000</v>
      </c>
      <c r="H26" s="68">
        <v>639003</v>
      </c>
      <c r="I26" s="68" t="s">
        <v>95</v>
      </c>
      <c r="J26" s="69" t="s">
        <v>95</v>
      </c>
      <c r="K26" s="49">
        <v>6.4999675001624999E-2</v>
      </c>
      <c r="L26" s="69" t="s">
        <v>100</v>
      </c>
      <c r="M26" s="69" t="s">
        <v>95</v>
      </c>
      <c r="N26" s="69" t="s">
        <v>95</v>
      </c>
      <c r="O26" s="67">
        <v>43593</v>
      </c>
      <c r="P26" s="70" t="s">
        <v>167</v>
      </c>
      <c r="Q26" s="54" t="s">
        <v>95</v>
      </c>
      <c r="R26" s="49"/>
      <c r="S26" s="50">
        <v>39000</v>
      </c>
      <c r="T26" s="51">
        <v>5000101515</v>
      </c>
      <c r="U26" s="52" t="s">
        <v>168</v>
      </c>
      <c r="V26" s="52">
        <v>71365727</v>
      </c>
    </row>
    <row r="27" spans="1:22" s="36" customFormat="1" ht="15" customHeight="1" x14ac:dyDescent="0.25">
      <c r="A27" s="53">
        <v>6533001</v>
      </c>
      <c r="B27" s="38" t="s">
        <v>169</v>
      </c>
      <c r="C27" s="55">
        <v>43420</v>
      </c>
      <c r="D27" s="56">
        <v>43423</v>
      </c>
      <c r="E27" s="41">
        <v>43409</v>
      </c>
      <c r="F27" s="57">
        <v>1169532</v>
      </c>
      <c r="G27" s="57">
        <v>129948</v>
      </c>
      <c r="H27" s="57">
        <v>1299480</v>
      </c>
      <c r="I27" s="71" t="s">
        <v>100</v>
      </c>
      <c r="J27" s="43" t="s">
        <v>96</v>
      </c>
      <c r="K27" s="49"/>
      <c r="L27" s="43" t="s">
        <v>95</v>
      </c>
      <c r="M27" s="43" t="s">
        <v>95</v>
      </c>
      <c r="N27" s="43" t="s">
        <v>100</v>
      </c>
      <c r="O27" s="56">
        <v>43452</v>
      </c>
      <c r="P27" s="59" t="s">
        <v>170</v>
      </c>
      <c r="Q27" s="72" t="s">
        <v>95</v>
      </c>
      <c r="R27" s="49"/>
      <c r="S27" s="50">
        <v>129948</v>
      </c>
      <c r="T27" s="51">
        <v>5000101216</v>
      </c>
      <c r="U27" s="52">
        <v>65614</v>
      </c>
      <c r="V27" s="52">
        <v>71365728</v>
      </c>
    </row>
    <row r="28" spans="1:22" s="36" customFormat="1" ht="15" customHeight="1" x14ac:dyDescent="0.25">
      <c r="A28" s="53">
        <v>6431003</v>
      </c>
      <c r="B28" s="38" t="s">
        <v>171</v>
      </c>
      <c r="C28" s="39">
        <v>43416</v>
      </c>
      <c r="D28" s="40">
        <v>43418</v>
      </c>
      <c r="E28" s="41">
        <v>43416</v>
      </c>
      <c r="F28" s="42">
        <v>1432701</v>
      </c>
      <c r="G28" s="42">
        <v>159189</v>
      </c>
      <c r="H28" s="42">
        <v>1591890</v>
      </c>
      <c r="I28" s="43" t="s">
        <v>100</v>
      </c>
      <c r="J28" s="43" t="s">
        <v>96</v>
      </c>
      <c r="K28" s="49"/>
      <c r="L28" s="43" t="s">
        <v>100</v>
      </c>
      <c r="M28" s="46" t="s">
        <v>95</v>
      </c>
      <c r="N28" s="46" t="s">
        <v>100</v>
      </c>
      <c r="O28" s="40">
        <v>43452</v>
      </c>
      <c r="P28" s="47" t="s">
        <v>172</v>
      </c>
      <c r="Q28" s="54" t="s">
        <v>95</v>
      </c>
      <c r="R28" s="49"/>
      <c r="S28" s="50">
        <v>159189</v>
      </c>
      <c r="T28" s="51">
        <v>5000101097</v>
      </c>
      <c r="U28" s="52" t="s">
        <v>173</v>
      </c>
      <c r="V28" s="52">
        <v>71365729</v>
      </c>
    </row>
    <row r="29" spans="1:22" s="36" customFormat="1" ht="15" customHeight="1" x14ac:dyDescent="0.25">
      <c r="A29" s="53">
        <v>6432003</v>
      </c>
      <c r="B29" s="38" t="s">
        <v>174</v>
      </c>
      <c r="C29" s="39">
        <v>43368</v>
      </c>
      <c r="D29" s="40">
        <v>43370</v>
      </c>
      <c r="E29" s="41">
        <v>43367</v>
      </c>
      <c r="F29" s="42">
        <v>750006</v>
      </c>
      <c r="G29" s="42">
        <v>83334</v>
      </c>
      <c r="H29" s="42">
        <v>833340</v>
      </c>
      <c r="I29" s="43" t="s">
        <v>100</v>
      </c>
      <c r="J29" s="43" t="s">
        <v>96</v>
      </c>
      <c r="K29" s="49"/>
      <c r="L29" s="43" t="s">
        <v>95</v>
      </c>
      <c r="M29" s="46" t="s">
        <v>95</v>
      </c>
      <c r="N29" s="46" t="s">
        <v>100</v>
      </c>
      <c r="O29" s="40">
        <v>43384</v>
      </c>
      <c r="P29" s="47" t="s">
        <v>175</v>
      </c>
      <c r="Q29" s="54" t="s">
        <v>95</v>
      </c>
      <c r="R29" s="49"/>
      <c r="S29" s="50">
        <v>83334</v>
      </c>
      <c r="T29" s="51">
        <v>5000076145</v>
      </c>
      <c r="U29" s="52" t="s">
        <v>176</v>
      </c>
      <c r="V29" s="52">
        <v>71365730</v>
      </c>
    </row>
    <row r="30" spans="1:22" s="36" customFormat="1" ht="15" customHeight="1" x14ac:dyDescent="0.25">
      <c r="A30" s="37">
        <v>6433001</v>
      </c>
      <c r="B30" s="38" t="s">
        <v>177</v>
      </c>
      <c r="C30" s="39">
        <v>43438</v>
      </c>
      <c r="D30" s="40">
        <v>43440</v>
      </c>
      <c r="E30" s="41">
        <v>43437</v>
      </c>
      <c r="F30" s="42">
        <v>750006</v>
      </c>
      <c r="G30" s="42">
        <v>83334</v>
      </c>
      <c r="H30" s="42">
        <v>833340</v>
      </c>
      <c r="I30" s="43" t="s">
        <v>100</v>
      </c>
      <c r="J30" s="43" t="s">
        <v>96</v>
      </c>
      <c r="K30" s="49"/>
      <c r="L30" s="43" t="s">
        <v>95</v>
      </c>
      <c r="M30" s="46" t="s">
        <v>95</v>
      </c>
      <c r="N30" s="46" t="s">
        <v>95</v>
      </c>
      <c r="O30" s="40">
        <v>43452</v>
      </c>
      <c r="P30" s="47" t="s">
        <v>178</v>
      </c>
      <c r="Q30" s="48" t="s">
        <v>95</v>
      </c>
      <c r="R30" s="49"/>
      <c r="S30" s="50">
        <v>83334</v>
      </c>
      <c r="T30" s="51">
        <v>5000076163</v>
      </c>
      <c r="U30" s="52" t="s">
        <v>179</v>
      </c>
      <c r="V30" s="52">
        <v>71365731</v>
      </c>
    </row>
    <row r="31" spans="1:22" s="36" customFormat="1" ht="15" customHeight="1" x14ac:dyDescent="0.25">
      <c r="A31" s="53">
        <v>6534004</v>
      </c>
      <c r="B31" s="38" t="s">
        <v>180</v>
      </c>
      <c r="C31" s="39">
        <v>43333</v>
      </c>
      <c r="D31" s="40">
        <v>43335</v>
      </c>
      <c r="E31" s="41">
        <v>43333</v>
      </c>
      <c r="F31" s="42">
        <v>2843865</v>
      </c>
      <c r="G31" s="42">
        <v>315985</v>
      </c>
      <c r="H31" s="42">
        <v>3159850</v>
      </c>
      <c r="I31" s="43" t="s">
        <v>100</v>
      </c>
      <c r="J31" s="43" t="s">
        <v>96</v>
      </c>
      <c r="K31" s="49"/>
      <c r="L31" s="43" t="s">
        <v>100</v>
      </c>
      <c r="M31" s="46" t="s">
        <v>95</v>
      </c>
      <c r="N31" s="46" t="s">
        <v>100</v>
      </c>
      <c r="O31" s="40">
        <v>43397</v>
      </c>
      <c r="P31" s="47" t="s">
        <v>181</v>
      </c>
      <c r="Q31" s="54" t="s">
        <v>95</v>
      </c>
      <c r="R31" s="49"/>
      <c r="S31" s="50">
        <v>315985</v>
      </c>
      <c r="T31" s="51">
        <v>5000087778</v>
      </c>
      <c r="U31" s="52" t="s">
        <v>182</v>
      </c>
      <c r="V31" s="52">
        <v>71365732</v>
      </c>
    </row>
    <row r="32" spans="1:22" s="36" customFormat="1" ht="15" customHeight="1" x14ac:dyDescent="0.25">
      <c r="A32" s="37">
        <v>6532002</v>
      </c>
      <c r="B32" s="38" t="s">
        <v>183</v>
      </c>
      <c r="C32" s="39">
        <v>43368</v>
      </c>
      <c r="D32" s="40">
        <v>43370</v>
      </c>
      <c r="E32" s="41">
        <v>43353</v>
      </c>
      <c r="F32" s="42">
        <v>750006</v>
      </c>
      <c r="G32" s="42">
        <v>83334</v>
      </c>
      <c r="H32" s="42">
        <v>833340</v>
      </c>
      <c r="I32" s="43" t="s">
        <v>100</v>
      </c>
      <c r="J32" s="43" t="s">
        <v>96</v>
      </c>
      <c r="K32" s="49"/>
      <c r="L32" s="43" t="s">
        <v>100</v>
      </c>
      <c r="M32" s="46" t="s">
        <v>95</v>
      </c>
      <c r="N32" s="46" t="s">
        <v>100</v>
      </c>
      <c r="O32" s="40">
        <v>43452</v>
      </c>
      <c r="P32" s="47" t="s">
        <v>184</v>
      </c>
      <c r="Q32" s="48" t="s">
        <v>95</v>
      </c>
      <c r="R32" s="49"/>
      <c r="S32" s="50">
        <v>83334</v>
      </c>
      <c r="T32" s="51">
        <v>5000101179</v>
      </c>
      <c r="U32" s="52" t="s">
        <v>185</v>
      </c>
      <c r="V32" s="52">
        <v>71365733</v>
      </c>
    </row>
    <row r="33" spans="1:22" s="36" customFormat="1" ht="15" customHeight="1" x14ac:dyDescent="0.25">
      <c r="A33" s="53">
        <v>6634001</v>
      </c>
      <c r="B33" s="38" t="s">
        <v>186</v>
      </c>
      <c r="C33" s="39">
        <v>43357</v>
      </c>
      <c r="D33" s="40">
        <v>43361</v>
      </c>
      <c r="E33" s="41">
        <v>43355</v>
      </c>
      <c r="F33" s="42">
        <v>3573144</v>
      </c>
      <c r="G33" s="42">
        <v>397016</v>
      </c>
      <c r="H33" s="42">
        <v>3970160</v>
      </c>
      <c r="I33" s="43" t="s">
        <v>95</v>
      </c>
      <c r="J33" s="43" t="s">
        <v>96</v>
      </c>
      <c r="K33" s="49"/>
      <c r="L33" s="43" t="s">
        <v>95</v>
      </c>
      <c r="M33" s="46" t="s">
        <v>95</v>
      </c>
      <c r="N33" s="46" t="s">
        <v>95</v>
      </c>
      <c r="O33" s="40">
        <v>43384</v>
      </c>
      <c r="P33" s="47" t="s">
        <v>187</v>
      </c>
      <c r="Q33" s="54" t="s">
        <v>95</v>
      </c>
      <c r="R33" s="49"/>
      <c r="S33" s="50">
        <v>397016</v>
      </c>
      <c r="T33" s="51">
        <v>5000087765</v>
      </c>
      <c r="U33" s="52" t="s">
        <v>188</v>
      </c>
      <c r="V33" s="52">
        <v>71365734</v>
      </c>
    </row>
    <row r="34" spans="1:22" s="36" customFormat="1" ht="15" customHeight="1" x14ac:dyDescent="0.25">
      <c r="A34" s="37">
        <v>6533002</v>
      </c>
      <c r="B34" s="38" t="s">
        <v>189</v>
      </c>
      <c r="C34" s="39">
        <v>43341</v>
      </c>
      <c r="D34" s="40">
        <v>43342</v>
      </c>
      <c r="E34" s="41">
        <v>43340</v>
      </c>
      <c r="F34" s="42">
        <v>1180701</v>
      </c>
      <c r="G34" s="42">
        <v>131189</v>
      </c>
      <c r="H34" s="42">
        <v>1311890</v>
      </c>
      <c r="I34" s="43" t="s">
        <v>100</v>
      </c>
      <c r="J34" s="43" t="s">
        <v>96</v>
      </c>
      <c r="K34" s="49"/>
      <c r="L34" s="58" t="s">
        <v>95</v>
      </c>
      <c r="M34" s="46" t="s">
        <v>95</v>
      </c>
      <c r="N34" s="46" t="s">
        <v>100</v>
      </c>
      <c r="O34" s="40">
        <v>43384</v>
      </c>
      <c r="P34" s="47" t="s">
        <v>190</v>
      </c>
      <c r="Q34" s="48" t="s">
        <v>95</v>
      </c>
      <c r="R34" s="49"/>
      <c r="S34" s="50">
        <v>131189</v>
      </c>
      <c r="T34" s="51">
        <v>5000101208</v>
      </c>
      <c r="U34" s="52" t="s">
        <v>191</v>
      </c>
      <c r="V34" s="52">
        <v>71365735</v>
      </c>
    </row>
    <row r="35" spans="1:22" s="36" customFormat="1" ht="15" customHeight="1" x14ac:dyDescent="0.25">
      <c r="A35" s="37">
        <v>6534005</v>
      </c>
      <c r="B35" s="38" t="s">
        <v>192</v>
      </c>
      <c r="C35" s="39">
        <v>43454</v>
      </c>
      <c r="D35" s="40">
        <v>43461</v>
      </c>
      <c r="E35" s="41">
        <v>43453</v>
      </c>
      <c r="F35" s="42">
        <v>802782</v>
      </c>
      <c r="G35" s="42">
        <v>89198</v>
      </c>
      <c r="H35" s="42">
        <v>891980</v>
      </c>
      <c r="I35" s="43" t="s">
        <v>100</v>
      </c>
      <c r="J35" s="43" t="s">
        <v>96</v>
      </c>
      <c r="K35" s="49"/>
      <c r="L35" s="43" t="s">
        <v>95</v>
      </c>
      <c r="M35" s="46" t="s">
        <v>95</v>
      </c>
      <c r="N35" s="46" t="s">
        <v>100</v>
      </c>
      <c r="O35" s="40">
        <v>43493</v>
      </c>
      <c r="P35" s="47" t="s">
        <v>193</v>
      </c>
      <c r="Q35" s="48" t="s">
        <v>95</v>
      </c>
      <c r="R35" s="49"/>
      <c r="S35" s="50">
        <v>89198</v>
      </c>
      <c r="T35" s="51">
        <v>5000101279</v>
      </c>
      <c r="U35" s="52">
        <v>35236</v>
      </c>
      <c r="V35" s="52">
        <v>71365736</v>
      </c>
    </row>
    <row r="36" spans="1:22" s="36" customFormat="1" ht="15" customHeight="1" x14ac:dyDescent="0.25">
      <c r="A36" s="53">
        <v>6632004</v>
      </c>
      <c r="B36" s="38" t="s">
        <v>194</v>
      </c>
      <c r="C36" s="39">
        <v>43432</v>
      </c>
      <c r="D36" s="40">
        <v>43434</v>
      </c>
      <c r="E36" s="41">
        <v>43430</v>
      </c>
      <c r="F36" s="42">
        <v>750006</v>
      </c>
      <c r="G36" s="42">
        <v>83334</v>
      </c>
      <c r="H36" s="42">
        <v>833340</v>
      </c>
      <c r="I36" s="43" t="s">
        <v>95</v>
      </c>
      <c r="J36" s="43" t="s">
        <v>96</v>
      </c>
      <c r="K36" s="49"/>
      <c r="L36" s="43" t="s">
        <v>95</v>
      </c>
      <c r="M36" s="46" t="s">
        <v>95</v>
      </c>
      <c r="N36" s="46" t="s">
        <v>95</v>
      </c>
      <c r="O36" s="40">
        <v>43452</v>
      </c>
      <c r="P36" s="47" t="s">
        <v>195</v>
      </c>
      <c r="Q36" s="54" t="s">
        <v>95</v>
      </c>
      <c r="R36" s="49"/>
      <c r="S36" s="50">
        <v>83334</v>
      </c>
      <c r="T36" s="51">
        <v>5000101138</v>
      </c>
      <c r="U36" s="52" t="s">
        <v>196</v>
      </c>
      <c r="V36" s="52">
        <v>71365737</v>
      </c>
    </row>
    <row r="37" spans="1:22" s="36" customFormat="1" ht="15" customHeight="1" x14ac:dyDescent="0.25">
      <c r="A37" s="53">
        <v>6532004</v>
      </c>
      <c r="B37" s="38" t="s">
        <v>197</v>
      </c>
      <c r="C37" s="39">
        <v>43434</v>
      </c>
      <c r="D37" s="40">
        <v>43437</v>
      </c>
      <c r="E37" s="41">
        <v>43434</v>
      </c>
      <c r="F37" s="42">
        <v>991080</v>
      </c>
      <c r="G37" s="42">
        <v>110120</v>
      </c>
      <c r="H37" s="42">
        <v>1101200</v>
      </c>
      <c r="I37" s="43" t="s">
        <v>100</v>
      </c>
      <c r="J37" s="43" t="s">
        <v>96</v>
      </c>
      <c r="K37" s="49"/>
      <c r="L37" s="43" t="s">
        <v>100</v>
      </c>
      <c r="M37" s="46" t="s">
        <v>104</v>
      </c>
      <c r="N37" s="73" t="s">
        <v>100</v>
      </c>
      <c r="O37" s="40">
        <v>43493</v>
      </c>
      <c r="P37" s="47" t="s">
        <v>198</v>
      </c>
      <c r="Q37" s="54" t="s">
        <v>95</v>
      </c>
      <c r="R37" s="49"/>
      <c r="S37" s="50">
        <v>110120</v>
      </c>
      <c r="T37" s="51">
        <v>5000101176</v>
      </c>
      <c r="U37" s="52" t="s">
        <v>199</v>
      </c>
      <c r="V37" s="52">
        <v>71365738</v>
      </c>
    </row>
    <row r="38" spans="1:22" s="36" customFormat="1" ht="15" customHeight="1" x14ac:dyDescent="0.25">
      <c r="A38" s="53">
        <v>6437003</v>
      </c>
      <c r="B38" s="38" t="s">
        <v>200</v>
      </c>
      <c r="C38" s="39">
        <v>43374</v>
      </c>
      <c r="D38" s="40">
        <v>43381</v>
      </c>
      <c r="E38" s="41">
        <v>43374</v>
      </c>
      <c r="F38" s="42">
        <v>933219</v>
      </c>
      <c r="G38" s="42">
        <v>103691</v>
      </c>
      <c r="H38" s="42">
        <v>1036910</v>
      </c>
      <c r="I38" s="43" t="s">
        <v>100</v>
      </c>
      <c r="J38" s="43" t="s">
        <v>96</v>
      </c>
      <c r="K38" s="49"/>
      <c r="L38" s="43" t="s">
        <v>95</v>
      </c>
      <c r="M38" s="46" t="s">
        <v>95</v>
      </c>
      <c r="N38" s="43" t="s">
        <v>95</v>
      </c>
      <c r="O38" s="40">
        <v>43385</v>
      </c>
      <c r="P38" s="47" t="s">
        <v>201</v>
      </c>
      <c r="Q38" s="54" t="s">
        <v>95</v>
      </c>
      <c r="R38" s="49"/>
      <c r="S38" s="50">
        <v>103691</v>
      </c>
      <c r="T38" s="51">
        <v>5000076147</v>
      </c>
      <c r="U38" s="52" t="s">
        <v>202</v>
      </c>
      <c r="V38" s="52">
        <v>71365739</v>
      </c>
    </row>
    <row r="39" spans="1:22" s="36" customFormat="1" ht="15" customHeight="1" x14ac:dyDescent="0.25">
      <c r="A39" s="37">
        <v>6437004</v>
      </c>
      <c r="B39" s="38" t="s">
        <v>203</v>
      </c>
      <c r="C39" s="39">
        <v>43427</v>
      </c>
      <c r="D39" s="40">
        <v>43430</v>
      </c>
      <c r="E39" s="41">
        <v>43419</v>
      </c>
      <c r="F39" s="42">
        <v>750006</v>
      </c>
      <c r="G39" s="42">
        <v>83334</v>
      </c>
      <c r="H39" s="42">
        <v>833340</v>
      </c>
      <c r="I39" s="43" t="s">
        <v>100</v>
      </c>
      <c r="J39" s="43" t="s">
        <v>96</v>
      </c>
      <c r="K39" s="49"/>
      <c r="L39" s="43" t="s">
        <v>95</v>
      </c>
      <c r="M39" s="46" t="s">
        <v>95</v>
      </c>
      <c r="N39" s="46" t="s">
        <v>95</v>
      </c>
      <c r="O39" s="40">
        <v>43452</v>
      </c>
      <c r="P39" s="47" t="s">
        <v>204</v>
      </c>
      <c r="Q39" s="48" t="s">
        <v>95</v>
      </c>
      <c r="R39" s="49"/>
      <c r="S39" s="50">
        <v>83334</v>
      </c>
      <c r="T39" s="51">
        <v>5000087735</v>
      </c>
      <c r="U39" s="52" t="s">
        <v>205</v>
      </c>
      <c r="V39" s="52">
        <v>71365740</v>
      </c>
    </row>
    <row r="40" spans="1:22" s="36" customFormat="1" ht="15" customHeight="1" x14ac:dyDescent="0.25">
      <c r="A40" s="53">
        <v>6437005</v>
      </c>
      <c r="B40" s="38" t="s">
        <v>206</v>
      </c>
      <c r="C40" s="39">
        <v>43405</v>
      </c>
      <c r="D40" s="40">
        <v>43406</v>
      </c>
      <c r="E40" s="41">
        <v>43404</v>
      </c>
      <c r="F40" s="42">
        <v>761490</v>
      </c>
      <c r="G40" s="42">
        <v>84610</v>
      </c>
      <c r="H40" s="42">
        <v>846100</v>
      </c>
      <c r="I40" s="43" t="s">
        <v>100</v>
      </c>
      <c r="J40" s="43" t="s">
        <v>96</v>
      </c>
      <c r="K40" s="49"/>
      <c r="L40" s="43" t="s">
        <v>100</v>
      </c>
      <c r="M40" s="46" t="s">
        <v>95</v>
      </c>
      <c r="N40" s="46" t="s">
        <v>100</v>
      </c>
      <c r="O40" s="40">
        <v>43566</v>
      </c>
      <c r="P40" s="47" t="s">
        <v>207</v>
      </c>
      <c r="Q40" s="54" t="s">
        <v>95</v>
      </c>
      <c r="R40" s="49"/>
      <c r="S40" s="50">
        <v>84610</v>
      </c>
      <c r="T40" s="51">
        <v>5000101235</v>
      </c>
      <c r="U40" s="52" t="s">
        <v>208</v>
      </c>
      <c r="V40" s="52">
        <v>71365741</v>
      </c>
    </row>
    <row r="41" spans="1:22" s="36" customFormat="1" ht="15" customHeight="1" x14ac:dyDescent="0.25">
      <c r="A41" s="53">
        <v>6431005</v>
      </c>
      <c r="B41" s="38" t="s">
        <v>209</v>
      </c>
      <c r="C41" s="39">
        <v>43356</v>
      </c>
      <c r="D41" s="40">
        <v>43360</v>
      </c>
      <c r="E41" s="41">
        <v>43350</v>
      </c>
      <c r="F41" s="42">
        <v>3979107</v>
      </c>
      <c r="G41" s="42">
        <v>401500</v>
      </c>
      <c r="H41" s="42">
        <v>4380607</v>
      </c>
      <c r="I41" s="43" t="s">
        <v>95</v>
      </c>
      <c r="J41" s="43" t="s">
        <v>95</v>
      </c>
      <c r="K41" s="49">
        <v>0.10090203656247494</v>
      </c>
      <c r="L41" s="43" t="s">
        <v>95</v>
      </c>
      <c r="M41" s="46" t="s">
        <v>95</v>
      </c>
      <c r="N41" s="46" t="s">
        <v>95</v>
      </c>
      <c r="O41" s="40">
        <v>43384</v>
      </c>
      <c r="P41" s="47" t="s">
        <v>210</v>
      </c>
      <c r="Q41" s="54" t="s">
        <v>95</v>
      </c>
      <c r="R41" s="49"/>
      <c r="S41" s="50">
        <v>401500</v>
      </c>
      <c r="T41" s="51">
        <v>5000087641</v>
      </c>
      <c r="U41" s="52" t="s">
        <v>211</v>
      </c>
      <c r="V41" s="52">
        <v>71365742</v>
      </c>
    </row>
    <row r="42" spans="1:22" s="36" customFormat="1" ht="15" customHeight="1" x14ac:dyDescent="0.25">
      <c r="A42" s="37">
        <v>6531003</v>
      </c>
      <c r="B42" s="38" t="s">
        <v>212</v>
      </c>
      <c r="C42" s="39">
        <v>43434</v>
      </c>
      <c r="D42" s="40">
        <v>43437</v>
      </c>
      <c r="E42" s="41">
        <v>43434</v>
      </c>
      <c r="F42" s="42">
        <v>2636955</v>
      </c>
      <c r="G42" s="42">
        <v>292995</v>
      </c>
      <c r="H42" s="42">
        <v>2929950</v>
      </c>
      <c r="I42" s="43" t="s">
        <v>100</v>
      </c>
      <c r="J42" s="43" t="s">
        <v>96</v>
      </c>
      <c r="K42" s="49"/>
      <c r="L42" s="43" t="s">
        <v>95</v>
      </c>
      <c r="M42" s="46" t="s">
        <v>95</v>
      </c>
      <c r="N42" s="46" t="s">
        <v>100</v>
      </c>
      <c r="O42" s="40">
        <v>43452</v>
      </c>
      <c r="P42" s="47" t="s">
        <v>213</v>
      </c>
      <c r="Q42" s="48" t="s">
        <v>95</v>
      </c>
      <c r="R42" s="49"/>
      <c r="S42" s="50">
        <v>292995</v>
      </c>
      <c r="T42" s="51">
        <v>5000101193</v>
      </c>
      <c r="U42" s="52" t="s">
        <v>214</v>
      </c>
      <c r="V42" s="52">
        <v>71365743</v>
      </c>
    </row>
    <row r="43" spans="1:22" s="36" customFormat="1" ht="15" customHeight="1" x14ac:dyDescent="0.25">
      <c r="A43" s="53">
        <v>6633005</v>
      </c>
      <c r="B43" s="38" t="s">
        <v>215</v>
      </c>
      <c r="C43" s="39">
        <v>43430</v>
      </c>
      <c r="D43" s="40">
        <v>43432</v>
      </c>
      <c r="E43" s="41">
        <v>43424</v>
      </c>
      <c r="F43" s="42">
        <v>1404180</v>
      </c>
      <c r="G43" s="42">
        <v>156020</v>
      </c>
      <c r="H43" s="42">
        <v>1560200</v>
      </c>
      <c r="I43" s="43" t="s">
        <v>100</v>
      </c>
      <c r="J43" s="43" t="s">
        <v>96</v>
      </c>
      <c r="K43" s="49"/>
      <c r="L43" s="43" t="s">
        <v>100</v>
      </c>
      <c r="M43" s="46" t="s">
        <v>104</v>
      </c>
      <c r="N43" s="46" t="s">
        <v>95</v>
      </c>
      <c r="O43" s="40">
        <v>43493</v>
      </c>
      <c r="P43" s="47" t="s">
        <v>216</v>
      </c>
      <c r="Q43" s="54" t="s">
        <v>95</v>
      </c>
      <c r="R43" s="49"/>
      <c r="S43" s="50">
        <v>156020</v>
      </c>
      <c r="T43" s="51">
        <v>5000101296</v>
      </c>
      <c r="U43" s="52" t="s">
        <v>217</v>
      </c>
      <c r="V43" s="52">
        <v>71365744</v>
      </c>
    </row>
    <row r="44" spans="1:22" s="36" customFormat="1" ht="15" customHeight="1" x14ac:dyDescent="0.25">
      <c r="A44" s="53">
        <v>6534006</v>
      </c>
      <c r="B44" s="38" t="s">
        <v>218</v>
      </c>
      <c r="C44" s="39">
        <v>43378</v>
      </c>
      <c r="D44" s="40">
        <v>43382</v>
      </c>
      <c r="E44" s="41">
        <v>43374</v>
      </c>
      <c r="F44" s="42">
        <v>1023399</v>
      </c>
      <c r="G44" s="42">
        <v>113711</v>
      </c>
      <c r="H44" s="42">
        <v>1137110</v>
      </c>
      <c r="I44" s="43" t="s">
        <v>100</v>
      </c>
      <c r="J44" s="43" t="s">
        <v>96</v>
      </c>
      <c r="K44" s="49"/>
      <c r="L44" s="43" t="s">
        <v>95</v>
      </c>
      <c r="M44" s="46" t="s">
        <v>104</v>
      </c>
      <c r="N44" s="46" t="s">
        <v>95</v>
      </c>
      <c r="O44" s="40">
        <v>43385</v>
      </c>
      <c r="P44" s="47" t="s">
        <v>219</v>
      </c>
      <c r="Q44" s="54" t="s">
        <v>95</v>
      </c>
      <c r="R44" s="49"/>
      <c r="S44" s="50">
        <v>113711</v>
      </c>
      <c r="T44" s="51">
        <v>5000101286</v>
      </c>
      <c r="U44" s="52" t="s">
        <v>220</v>
      </c>
      <c r="V44" s="52">
        <v>71365745</v>
      </c>
    </row>
    <row r="45" spans="1:22" s="36" customFormat="1" ht="15" customHeight="1" x14ac:dyDescent="0.25">
      <c r="A45" s="37">
        <v>6534007</v>
      </c>
      <c r="B45" s="38" t="s">
        <v>221</v>
      </c>
      <c r="C45" s="39">
        <v>43360</v>
      </c>
      <c r="D45" s="40">
        <v>43356</v>
      </c>
      <c r="E45" s="41">
        <v>43360</v>
      </c>
      <c r="F45" s="42">
        <v>2383092</v>
      </c>
      <c r="G45" s="42">
        <v>264788</v>
      </c>
      <c r="H45" s="42">
        <v>2647880</v>
      </c>
      <c r="I45" s="43" t="s">
        <v>100</v>
      </c>
      <c r="J45" s="43" t="s">
        <v>96</v>
      </c>
      <c r="K45" s="49"/>
      <c r="L45" s="43" t="s">
        <v>95</v>
      </c>
      <c r="M45" s="46" t="s">
        <v>104</v>
      </c>
      <c r="N45" s="46" t="s">
        <v>100</v>
      </c>
      <c r="O45" s="40">
        <v>43452</v>
      </c>
      <c r="P45" s="47" t="s">
        <v>222</v>
      </c>
      <c r="Q45" s="48" t="s">
        <v>95</v>
      </c>
      <c r="R45" s="49"/>
      <c r="S45" s="50">
        <v>264788</v>
      </c>
      <c r="T45" s="51">
        <v>5000101281</v>
      </c>
      <c r="U45" s="52" t="s">
        <v>223</v>
      </c>
      <c r="V45" s="52">
        <v>71365746</v>
      </c>
    </row>
    <row r="46" spans="1:22" s="36" customFormat="1" ht="15" customHeight="1" x14ac:dyDescent="0.25">
      <c r="A46" s="53">
        <v>6635007</v>
      </c>
      <c r="B46" s="38" t="s">
        <v>224</v>
      </c>
      <c r="C46" s="39">
        <v>43375</v>
      </c>
      <c r="D46" s="40">
        <v>43378</v>
      </c>
      <c r="E46" s="41">
        <v>43371</v>
      </c>
      <c r="F46" s="42">
        <v>850662</v>
      </c>
      <c r="G46" s="42">
        <v>94518</v>
      </c>
      <c r="H46" s="42">
        <v>945180</v>
      </c>
      <c r="I46" s="43" t="s">
        <v>100</v>
      </c>
      <c r="J46" s="43" t="s">
        <v>96</v>
      </c>
      <c r="K46" s="49"/>
      <c r="L46" s="43" t="s">
        <v>95</v>
      </c>
      <c r="M46" s="46" t="s">
        <v>95</v>
      </c>
      <c r="N46" s="46" t="s">
        <v>95</v>
      </c>
      <c r="O46" s="40">
        <v>43385</v>
      </c>
      <c r="P46" s="47" t="s">
        <v>225</v>
      </c>
      <c r="Q46" s="54" t="s">
        <v>95</v>
      </c>
      <c r="R46" s="49"/>
      <c r="S46" s="50">
        <v>94518</v>
      </c>
      <c r="T46" s="51">
        <v>5000101294</v>
      </c>
      <c r="U46" s="52" t="s">
        <v>226</v>
      </c>
      <c r="V46" s="52">
        <v>71365747</v>
      </c>
    </row>
    <row r="47" spans="1:22" s="36" customFormat="1" ht="15" customHeight="1" x14ac:dyDescent="0.25">
      <c r="A47" s="37">
        <v>6635008</v>
      </c>
      <c r="B47" s="38" t="s">
        <v>227</v>
      </c>
      <c r="C47" s="39">
        <v>43392</v>
      </c>
      <c r="D47" s="40">
        <v>43395</v>
      </c>
      <c r="E47" s="41">
        <v>43391</v>
      </c>
      <c r="F47" s="42">
        <v>864801</v>
      </c>
      <c r="G47" s="42">
        <v>96089</v>
      </c>
      <c r="H47" s="42">
        <v>960890</v>
      </c>
      <c r="I47" s="43" t="s">
        <v>100</v>
      </c>
      <c r="J47" s="43" t="s">
        <v>96</v>
      </c>
      <c r="K47" s="49"/>
      <c r="L47" s="43" t="s">
        <v>95</v>
      </c>
      <c r="M47" s="46" t="s">
        <v>95</v>
      </c>
      <c r="N47" s="46" t="s">
        <v>100</v>
      </c>
      <c r="O47" s="74">
        <v>43417</v>
      </c>
      <c r="P47" s="47" t="s">
        <v>228</v>
      </c>
      <c r="Q47" s="48" t="s">
        <v>95</v>
      </c>
      <c r="R47" s="49"/>
      <c r="S47" s="50">
        <v>96089</v>
      </c>
      <c r="T47" s="51">
        <v>5000087787</v>
      </c>
      <c r="U47" s="52" t="s">
        <v>229</v>
      </c>
      <c r="V47" s="52">
        <v>71365748</v>
      </c>
    </row>
    <row r="48" spans="1:22" s="36" customFormat="1" ht="15" customHeight="1" x14ac:dyDescent="0.25">
      <c r="A48" s="37">
        <v>6631003</v>
      </c>
      <c r="B48" s="38" t="s">
        <v>230</v>
      </c>
      <c r="C48" s="39">
        <v>43399</v>
      </c>
      <c r="D48" s="40">
        <v>43403</v>
      </c>
      <c r="E48" s="41">
        <v>43399</v>
      </c>
      <c r="F48" s="42">
        <v>750006</v>
      </c>
      <c r="G48" s="42">
        <v>83334</v>
      </c>
      <c r="H48" s="42">
        <v>833340</v>
      </c>
      <c r="I48" s="43" t="s">
        <v>100</v>
      </c>
      <c r="J48" s="43" t="s">
        <v>96</v>
      </c>
      <c r="K48" s="49"/>
      <c r="L48" s="43" t="s">
        <v>95</v>
      </c>
      <c r="M48" s="46" t="s">
        <v>104</v>
      </c>
      <c r="N48" s="46" t="s">
        <v>95</v>
      </c>
      <c r="O48" s="56">
        <v>43417</v>
      </c>
      <c r="P48" s="47" t="s">
        <v>231</v>
      </c>
      <c r="Q48" s="48" t="s">
        <v>95</v>
      </c>
      <c r="R48" s="49"/>
      <c r="S48" s="50">
        <v>83334</v>
      </c>
      <c r="T48" s="51">
        <v>5000101154</v>
      </c>
      <c r="U48" s="52" t="s">
        <v>232</v>
      </c>
      <c r="V48" s="52">
        <v>71365749</v>
      </c>
    </row>
    <row r="49" spans="1:22" s="36" customFormat="1" ht="15" customHeight="1" x14ac:dyDescent="0.25">
      <c r="A49" s="37">
        <v>6533004</v>
      </c>
      <c r="B49" s="38" t="s">
        <v>233</v>
      </c>
      <c r="C49" s="39">
        <v>43340</v>
      </c>
      <c r="D49" s="40">
        <v>43335</v>
      </c>
      <c r="E49" s="41">
        <v>43333</v>
      </c>
      <c r="F49" s="42">
        <v>2002815</v>
      </c>
      <c r="G49" s="42">
        <v>222535</v>
      </c>
      <c r="H49" s="42">
        <v>2225350</v>
      </c>
      <c r="I49" s="43" t="s">
        <v>95</v>
      </c>
      <c r="J49" s="43" t="s">
        <v>96</v>
      </c>
      <c r="K49" s="49"/>
      <c r="L49" s="43" t="s">
        <v>95</v>
      </c>
      <c r="M49" s="46" t="s">
        <v>95</v>
      </c>
      <c r="N49" s="46" t="s">
        <v>100</v>
      </c>
      <c r="O49" s="40">
        <v>43384</v>
      </c>
      <c r="P49" s="47" t="s">
        <v>234</v>
      </c>
      <c r="Q49" s="48" t="s">
        <v>95</v>
      </c>
      <c r="R49" s="49"/>
      <c r="S49" s="50">
        <v>222535</v>
      </c>
      <c r="T49" s="51">
        <v>5000101211</v>
      </c>
      <c r="U49" s="52" t="s">
        <v>235</v>
      </c>
      <c r="V49" s="52">
        <v>71365750</v>
      </c>
    </row>
    <row r="50" spans="1:22" s="36" customFormat="1" ht="15" customHeight="1" x14ac:dyDescent="0.25">
      <c r="A50" s="37">
        <v>6438002</v>
      </c>
      <c r="B50" s="38" t="s">
        <v>236</v>
      </c>
      <c r="C50" s="39">
        <v>43374</v>
      </c>
      <c r="D50" s="40">
        <v>43354</v>
      </c>
      <c r="E50" s="41">
        <v>43347</v>
      </c>
      <c r="F50" s="42">
        <v>3915306</v>
      </c>
      <c r="G50" s="42">
        <v>435034</v>
      </c>
      <c r="H50" s="42">
        <v>4350340</v>
      </c>
      <c r="I50" s="43" t="s">
        <v>100</v>
      </c>
      <c r="J50" s="43" t="s">
        <v>96</v>
      </c>
      <c r="K50" s="49"/>
      <c r="L50" s="43" t="s">
        <v>100</v>
      </c>
      <c r="M50" s="46" t="s">
        <v>104</v>
      </c>
      <c r="N50" s="46" t="s">
        <v>95</v>
      </c>
      <c r="O50" s="40">
        <v>43452</v>
      </c>
      <c r="P50" s="47" t="s">
        <v>237</v>
      </c>
      <c r="Q50" s="48" t="s">
        <v>95</v>
      </c>
      <c r="R50" s="49"/>
      <c r="S50" s="50">
        <v>435034</v>
      </c>
      <c r="T50" s="51">
        <v>5000087756</v>
      </c>
      <c r="U50" s="52" t="s">
        <v>238</v>
      </c>
      <c r="V50" s="52">
        <v>71365751</v>
      </c>
    </row>
    <row r="51" spans="1:22" s="36" customFormat="1" ht="15" customHeight="1" x14ac:dyDescent="0.25">
      <c r="A51" s="53">
        <v>6532007</v>
      </c>
      <c r="B51" s="38" t="s">
        <v>239</v>
      </c>
      <c r="C51" s="75">
        <v>43434</v>
      </c>
      <c r="D51" s="40">
        <v>43437</v>
      </c>
      <c r="E51" s="41">
        <v>43433</v>
      </c>
      <c r="F51" s="42">
        <v>965529</v>
      </c>
      <c r="G51" s="42">
        <v>107281</v>
      </c>
      <c r="H51" s="42">
        <v>1072810</v>
      </c>
      <c r="I51" s="43" t="s">
        <v>100</v>
      </c>
      <c r="J51" s="43" t="s">
        <v>96</v>
      </c>
      <c r="K51" s="49"/>
      <c r="L51" s="43" t="s">
        <v>100</v>
      </c>
      <c r="M51" s="46" t="s">
        <v>95</v>
      </c>
      <c r="N51" s="46" t="s">
        <v>95</v>
      </c>
      <c r="O51" s="40">
        <v>43493</v>
      </c>
      <c r="P51" s="47" t="s">
        <v>240</v>
      </c>
      <c r="Q51" s="54" t="s">
        <v>95</v>
      </c>
      <c r="R51" s="49"/>
      <c r="S51" s="50">
        <v>107281</v>
      </c>
      <c r="T51" s="51">
        <v>5000101175</v>
      </c>
      <c r="U51" s="52" t="s">
        <v>241</v>
      </c>
      <c r="V51" s="52">
        <v>71365752</v>
      </c>
    </row>
    <row r="52" spans="1:22" s="36" customFormat="1" ht="15" customHeight="1" x14ac:dyDescent="0.25">
      <c r="A52" s="53">
        <v>6631004</v>
      </c>
      <c r="B52" s="38" t="s">
        <v>242</v>
      </c>
      <c r="C52" s="39">
        <v>43362</v>
      </c>
      <c r="D52" s="40">
        <v>43364</v>
      </c>
      <c r="E52" s="41">
        <v>43362</v>
      </c>
      <c r="F52" s="42">
        <v>995751</v>
      </c>
      <c r="G52" s="42">
        <v>110639</v>
      </c>
      <c r="H52" s="42">
        <v>1106390</v>
      </c>
      <c r="I52" s="43" t="s">
        <v>100</v>
      </c>
      <c r="J52" s="43" t="s">
        <v>96</v>
      </c>
      <c r="K52" s="49"/>
      <c r="L52" s="43" t="s">
        <v>100</v>
      </c>
      <c r="M52" s="46" t="s">
        <v>104</v>
      </c>
      <c r="N52" s="46" t="s">
        <v>95</v>
      </c>
      <c r="O52" s="40">
        <v>43397</v>
      </c>
      <c r="P52" s="47" t="s">
        <v>243</v>
      </c>
      <c r="Q52" s="54" t="s">
        <v>95</v>
      </c>
      <c r="R52" s="49"/>
      <c r="S52" s="50">
        <v>110639</v>
      </c>
      <c r="T52" s="51">
        <v>5000101153</v>
      </c>
      <c r="U52" s="52">
        <v>36157</v>
      </c>
      <c r="V52" s="52">
        <v>71365753</v>
      </c>
    </row>
    <row r="53" spans="1:22" s="36" customFormat="1" ht="15" customHeight="1" x14ac:dyDescent="0.25">
      <c r="A53" s="37">
        <v>6534008</v>
      </c>
      <c r="B53" s="38" t="s">
        <v>244</v>
      </c>
      <c r="C53" s="39">
        <v>43364</v>
      </c>
      <c r="D53" s="40">
        <v>43374</v>
      </c>
      <c r="E53" s="41">
        <v>43355</v>
      </c>
      <c r="F53" s="42">
        <v>2010924</v>
      </c>
      <c r="G53" s="42">
        <v>222500</v>
      </c>
      <c r="H53" s="42">
        <v>2233424</v>
      </c>
      <c r="I53" s="43" t="s">
        <v>95</v>
      </c>
      <c r="J53" s="43" t="s">
        <v>95</v>
      </c>
      <c r="K53" s="49">
        <v>0.110645653440906</v>
      </c>
      <c r="L53" s="43" t="s">
        <v>95</v>
      </c>
      <c r="M53" s="46" t="s">
        <v>104</v>
      </c>
      <c r="N53" s="46" t="s">
        <v>100</v>
      </c>
      <c r="O53" s="40">
        <v>43384</v>
      </c>
      <c r="P53" s="47" t="s">
        <v>245</v>
      </c>
      <c r="Q53" s="48" t="s">
        <v>95</v>
      </c>
      <c r="R53" s="49"/>
      <c r="S53" s="50">
        <v>222500</v>
      </c>
      <c r="T53" s="51">
        <v>5000101284</v>
      </c>
      <c r="U53" s="52" t="s">
        <v>246</v>
      </c>
      <c r="V53" s="52">
        <v>71365754</v>
      </c>
    </row>
    <row r="54" spans="1:22" s="36" customFormat="1" ht="15" customHeight="1" x14ac:dyDescent="0.25">
      <c r="A54" s="37">
        <v>6440006</v>
      </c>
      <c r="B54" s="38" t="s">
        <v>247</v>
      </c>
      <c r="C54" s="39">
        <v>43423</v>
      </c>
      <c r="D54" s="40">
        <v>43426</v>
      </c>
      <c r="E54" s="41">
        <v>43419</v>
      </c>
      <c r="F54" s="42">
        <v>1137348</v>
      </c>
      <c r="G54" s="42">
        <v>126372</v>
      </c>
      <c r="H54" s="42">
        <v>1263720</v>
      </c>
      <c r="I54" s="43" t="s">
        <v>100</v>
      </c>
      <c r="J54" s="76" t="s">
        <v>96</v>
      </c>
      <c r="K54" s="49"/>
      <c r="L54" s="43" t="s">
        <v>95</v>
      </c>
      <c r="M54" s="46" t="s">
        <v>95</v>
      </c>
      <c r="N54" s="46" t="s">
        <v>95</v>
      </c>
      <c r="O54" s="40">
        <v>43493</v>
      </c>
      <c r="P54" s="47" t="s">
        <v>248</v>
      </c>
      <c r="Q54" s="48" t="s">
        <v>95</v>
      </c>
      <c r="R54" s="49"/>
      <c r="S54" s="50">
        <v>126372</v>
      </c>
      <c r="T54" s="51">
        <v>5000101170</v>
      </c>
      <c r="U54" s="52" t="s">
        <v>249</v>
      </c>
      <c r="V54" s="52">
        <v>71365755</v>
      </c>
    </row>
    <row r="55" spans="1:22" s="36" customFormat="1" ht="15" customHeight="1" x14ac:dyDescent="0.25">
      <c r="A55" s="53">
        <v>6634002</v>
      </c>
      <c r="B55" s="38" t="s">
        <v>250</v>
      </c>
      <c r="C55" s="39">
        <v>43395</v>
      </c>
      <c r="D55" s="40">
        <v>43396</v>
      </c>
      <c r="E55" s="41">
        <v>43391</v>
      </c>
      <c r="F55" s="42">
        <v>1425942</v>
      </c>
      <c r="G55" s="42">
        <v>158438</v>
      </c>
      <c r="H55" s="42">
        <v>1584380</v>
      </c>
      <c r="I55" s="43" t="s">
        <v>100</v>
      </c>
      <c r="J55" s="43" t="s">
        <v>96</v>
      </c>
      <c r="K55" s="49"/>
      <c r="L55" s="43" t="s">
        <v>95</v>
      </c>
      <c r="M55" s="46" t="s">
        <v>95</v>
      </c>
      <c r="N55" s="46" t="s">
        <v>95</v>
      </c>
      <c r="O55" s="40">
        <v>43417</v>
      </c>
      <c r="P55" s="47" t="s">
        <v>251</v>
      </c>
      <c r="Q55" s="54" t="s">
        <v>95</v>
      </c>
      <c r="R55" s="49"/>
      <c r="S55" s="50">
        <v>158438</v>
      </c>
      <c r="T55" s="51">
        <v>5000101508</v>
      </c>
      <c r="U55" s="52" t="s">
        <v>252</v>
      </c>
      <c r="V55" s="52">
        <v>71365756</v>
      </c>
    </row>
    <row r="56" spans="1:22" s="36" customFormat="1" ht="15" customHeight="1" x14ac:dyDescent="0.25">
      <c r="A56" s="37">
        <v>6635009</v>
      </c>
      <c r="B56" s="38" t="s">
        <v>253</v>
      </c>
      <c r="C56" s="39">
        <v>43370</v>
      </c>
      <c r="D56" s="40">
        <v>43374</v>
      </c>
      <c r="E56" s="41">
        <v>43367</v>
      </c>
      <c r="F56" s="42">
        <v>1438434</v>
      </c>
      <c r="G56" s="42">
        <v>159826</v>
      </c>
      <c r="H56" s="42">
        <v>1598260</v>
      </c>
      <c r="I56" s="43" t="s">
        <v>95</v>
      </c>
      <c r="J56" s="43" t="s">
        <v>96</v>
      </c>
      <c r="K56" s="49"/>
      <c r="L56" s="43" t="s">
        <v>95</v>
      </c>
      <c r="M56" s="46" t="s">
        <v>95</v>
      </c>
      <c r="N56" s="46" t="s">
        <v>95</v>
      </c>
      <c r="O56" s="40">
        <v>43384</v>
      </c>
      <c r="P56" s="47" t="s">
        <v>254</v>
      </c>
      <c r="Q56" s="48" t="s">
        <v>95</v>
      </c>
      <c r="R56" s="49"/>
      <c r="S56" s="50">
        <v>159826</v>
      </c>
      <c r="T56" s="51">
        <v>5000101266</v>
      </c>
      <c r="U56" s="52" t="s">
        <v>255</v>
      </c>
      <c r="V56" s="52">
        <v>71365757</v>
      </c>
    </row>
    <row r="57" spans="1:22" s="36" customFormat="1" ht="15" customHeight="1" x14ac:dyDescent="0.25">
      <c r="A57" s="37">
        <v>6532008</v>
      </c>
      <c r="B57" s="38" t="s">
        <v>256</v>
      </c>
      <c r="C57" s="39">
        <v>43420</v>
      </c>
      <c r="D57" s="40">
        <v>43424</v>
      </c>
      <c r="E57" s="41">
        <v>43420</v>
      </c>
      <c r="F57" s="42">
        <v>1940220</v>
      </c>
      <c r="G57" s="42">
        <v>215580</v>
      </c>
      <c r="H57" s="42">
        <v>2155800</v>
      </c>
      <c r="I57" s="43" t="s">
        <v>100</v>
      </c>
      <c r="J57" s="43" t="s">
        <v>96</v>
      </c>
      <c r="K57" s="49"/>
      <c r="L57" s="43" t="s">
        <v>95</v>
      </c>
      <c r="M57" s="46" t="s">
        <v>95</v>
      </c>
      <c r="N57" s="46" t="s">
        <v>100</v>
      </c>
      <c r="O57" s="40">
        <v>43452</v>
      </c>
      <c r="P57" s="47" t="s">
        <v>257</v>
      </c>
      <c r="Q57" s="48" t="s">
        <v>95</v>
      </c>
      <c r="R57" s="49"/>
      <c r="S57" s="50">
        <v>215580</v>
      </c>
      <c r="T57" s="51">
        <v>5000101182</v>
      </c>
      <c r="U57" s="52" t="s">
        <v>258</v>
      </c>
      <c r="V57" s="52">
        <v>71365758</v>
      </c>
    </row>
    <row r="58" spans="1:22" s="36" customFormat="1" ht="15" customHeight="1" x14ac:dyDescent="0.25">
      <c r="A58" s="53">
        <v>6631006</v>
      </c>
      <c r="B58" s="38" t="s">
        <v>259</v>
      </c>
      <c r="C58" s="39">
        <v>43333</v>
      </c>
      <c r="D58" s="40">
        <v>43335</v>
      </c>
      <c r="E58" s="41">
        <v>43332</v>
      </c>
      <c r="F58" s="42">
        <v>2042307</v>
      </c>
      <c r="G58" s="42">
        <v>226923</v>
      </c>
      <c r="H58" s="42">
        <v>2269230</v>
      </c>
      <c r="I58" s="43" t="s">
        <v>100</v>
      </c>
      <c r="J58" s="43" t="s">
        <v>96</v>
      </c>
      <c r="K58" s="49"/>
      <c r="L58" s="43" t="s">
        <v>100</v>
      </c>
      <c r="M58" s="46" t="s">
        <v>104</v>
      </c>
      <c r="N58" s="46" t="s">
        <v>100</v>
      </c>
      <c r="O58" s="40">
        <v>43384</v>
      </c>
      <c r="P58" s="47" t="s">
        <v>260</v>
      </c>
      <c r="Q58" s="54" t="s">
        <v>95</v>
      </c>
      <c r="R58" s="49"/>
      <c r="S58" s="50">
        <v>226923</v>
      </c>
      <c r="T58" s="51">
        <v>5000101156</v>
      </c>
      <c r="U58" s="52" t="s">
        <v>261</v>
      </c>
      <c r="V58" s="52">
        <v>71365759</v>
      </c>
    </row>
    <row r="59" spans="1:22" s="36" customFormat="1" ht="15" customHeight="1" x14ac:dyDescent="0.25">
      <c r="A59" s="37">
        <v>6431006</v>
      </c>
      <c r="B59" s="38" t="s">
        <v>262</v>
      </c>
      <c r="C59" s="39">
        <v>43371</v>
      </c>
      <c r="D59" s="40">
        <v>43355</v>
      </c>
      <c r="E59" s="41">
        <v>43349</v>
      </c>
      <c r="F59" s="42">
        <v>750006</v>
      </c>
      <c r="G59" s="42">
        <v>83334</v>
      </c>
      <c r="H59" s="42">
        <v>833340</v>
      </c>
      <c r="I59" s="43" t="s">
        <v>100</v>
      </c>
      <c r="J59" s="43" t="s">
        <v>96</v>
      </c>
      <c r="K59" s="49"/>
      <c r="L59" s="43" t="s">
        <v>95</v>
      </c>
      <c r="M59" s="46" t="s">
        <v>95</v>
      </c>
      <c r="N59" s="46" t="s">
        <v>95</v>
      </c>
      <c r="O59" s="40">
        <v>43384</v>
      </c>
      <c r="P59" s="47" t="s">
        <v>263</v>
      </c>
      <c r="Q59" s="48" t="s">
        <v>95</v>
      </c>
      <c r="R59" s="49"/>
      <c r="S59" s="50">
        <v>83334</v>
      </c>
      <c r="T59" s="51">
        <v>5000101232</v>
      </c>
      <c r="U59" s="52" t="s">
        <v>264</v>
      </c>
      <c r="V59" s="52">
        <v>71365760</v>
      </c>
    </row>
    <row r="60" spans="1:22" s="36" customFormat="1" ht="15" customHeight="1" x14ac:dyDescent="0.25">
      <c r="A60" s="37">
        <v>6631007</v>
      </c>
      <c r="B60" s="38" t="s">
        <v>265</v>
      </c>
      <c r="C60" s="39">
        <v>43420</v>
      </c>
      <c r="D60" s="40">
        <v>43423</v>
      </c>
      <c r="E60" s="41">
        <v>43419</v>
      </c>
      <c r="F60" s="42">
        <v>750006</v>
      </c>
      <c r="G60" s="42">
        <v>83334</v>
      </c>
      <c r="H60" s="42">
        <v>833340</v>
      </c>
      <c r="I60" s="43" t="s">
        <v>100</v>
      </c>
      <c r="J60" s="43" t="s">
        <v>96</v>
      </c>
      <c r="K60" s="49"/>
      <c r="L60" s="43" t="s">
        <v>95</v>
      </c>
      <c r="M60" s="46" t="s">
        <v>95</v>
      </c>
      <c r="N60" s="46" t="s">
        <v>100</v>
      </c>
      <c r="O60" s="40">
        <v>43452</v>
      </c>
      <c r="P60" s="47" t="s">
        <v>266</v>
      </c>
      <c r="Q60" s="48" t="s">
        <v>95</v>
      </c>
      <c r="R60" s="49"/>
      <c r="S60" s="50">
        <v>83334</v>
      </c>
      <c r="T60" s="51">
        <v>5000101145</v>
      </c>
      <c r="U60" s="52" t="s">
        <v>267</v>
      </c>
      <c r="V60" s="52">
        <v>71365761</v>
      </c>
    </row>
    <row r="61" spans="1:22" s="36" customFormat="1" ht="15" customHeight="1" x14ac:dyDescent="0.25">
      <c r="A61" s="53">
        <v>6533005</v>
      </c>
      <c r="B61" s="38" t="s">
        <v>268</v>
      </c>
      <c r="C61" s="39">
        <v>43356</v>
      </c>
      <c r="D61" s="40">
        <v>43357</v>
      </c>
      <c r="E61" s="41">
        <v>43355</v>
      </c>
      <c r="F61" s="42">
        <v>750006</v>
      </c>
      <c r="G61" s="42">
        <v>59825</v>
      </c>
      <c r="H61" s="42">
        <v>809831</v>
      </c>
      <c r="I61" s="43" t="s">
        <v>95</v>
      </c>
      <c r="J61" s="43" t="s">
        <v>95</v>
      </c>
      <c r="K61" s="49">
        <v>7.9766028538438366E-2</v>
      </c>
      <c r="L61" s="43" t="s">
        <v>95</v>
      </c>
      <c r="M61" s="46" t="s">
        <v>95</v>
      </c>
      <c r="N61" s="73" t="s">
        <v>100</v>
      </c>
      <c r="O61" s="40">
        <v>43384</v>
      </c>
      <c r="P61" s="47" t="s">
        <v>269</v>
      </c>
      <c r="Q61" s="54" t="s">
        <v>95</v>
      </c>
      <c r="R61" s="49"/>
      <c r="S61" s="50">
        <v>59825</v>
      </c>
      <c r="T61" s="51">
        <v>5000101215</v>
      </c>
      <c r="U61" s="52" t="s">
        <v>270</v>
      </c>
      <c r="V61" s="52">
        <v>71365762</v>
      </c>
    </row>
    <row r="62" spans="1:22" s="36" customFormat="1" ht="15" customHeight="1" x14ac:dyDescent="0.25">
      <c r="A62" s="37">
        <v>6533006</v>
      </c>
      <c r="B62" s="38" t="s">
        <v>271</v>
      </c>
      <c r="C62" s="39">
        <v>43391</v>
      </c>
      <c r="D62" s="40">
        <v>43392</v>
      </c>
      <c r="E62" s="41">
        <v>43390</v>
      </c>
      <c r="F62" s="42">
        <v>750006</v>
      </c>
      <c r="G62" s="42">
        <v>83334</v>
      </c>
      <c r="H62" s="42">
        <v>833340</v>
      </c>
      <c r="I62" s="43" t="s">
        <v>100</v>
      </c>
      <c r="J62" s="43" t="s">
        <v>96</v>
      </c>
      <c r="K62" s="49"/>
      <c r="L62" s="43" t="s">
        <v>95</v>
      </c>
      <c r="M62" s="46" t="s">
        <v>95</v>
      </c>
      <c r="N62" s="43" t="s">
        <v>100</v>
      </c>
      <c r="O62" s="40">
        <v>43397</v>
      </c>
      <c r="P62" s="47" t="s">
        <v>272</v>
      </c>
      <c r="Q62" s="48" t="s">
        <v>95</v>
      </c>
      <c r="R62" s="49"/>
      <c r="S62" s="50">
        <v>83334</v>
      </c>
      <c r="T62" s="51">
        <v>5000101212</v>
      </c>
      <c r="U62" s="52" t="s">
        <v>273</v>
      </c>
      <c r="V62" s="52">
        <v>71365763</v>
      </c>
    </row>
    <row r="63" spans="1:22" s="36" customFormat="1" ht="15" customHeight="1" x14ac:dyDescent="0.25">
      <c r="A63" s="37">
        <v>6432005</v>
      </c>
      <c r="B63" s="38" t="s">
        <v>274</v>
      </c>
      <c r="C63" s="39">
        <v>43452</v>
      </c>
      <c r="D63" s="40">
        <v>43455</v>
      </c>
      <c r="E63" s="41">
        <v>43440</v>
      </c>
      <c r="F63" s="42">
        <v>750006</v>
      </c>
      <c r="G63" s="42">
        <v>83334</v>
      </c>
      <c r="H63" s="42">
        <v>833340</v>
      </c>
      <c r="I63" s="43" t="s">
        <v>100</v>
      </c>
      <c r="J63" s="43" t="s">
        <v>96</v>
      </c>
      <c r="K63" s="49"/>
      <c r="L63" s="43" t="s">
        <v>95</v>
      </c>
      <c r="M63" s="46" t="s">
        <v>95</v>
      </c>
      <c r="N63" s="46" t="s">
        <v>100</v>
      </c>
      <c r="O63" s="40">
        <v>43493</v>
      </c>
      <c r="P63" s="47" t="s">
        <v>275</v>
      </c>
      <c r="Q63" s="48" t="s">
        <v>95</v>
      </c>
      <c r="R63" s="49"/>
      <c r="S63" s="50">
        <v>83334</v>
      </c>
      <c r="T63" s="51">
        <v>5000101242</v>
      </c>
      <c r="U63" s="52" t="s">
        <v>276</v>
      </c>
      <c r="V63" s="52">
        <v>71365764</v>
      </c>
    </row>
    <row r="64" spans="1:22" s="36" customFormat="1" ht="15" customHeight="1" x14ac:dyDescent="0.25">
      <c r="A64" s="53">
        <v>6432006</v>
      </c>
      <c r="B64" s="38" t="s">
        <v>277</v>
      </c>
      <c r="C64" s="39">
        <v>43342</v>
      </c>
      <c r="D64" s="40">
        <v>43343</v>
      </c>
      <c r="E64" s="41">
        <v>43373</v>
      </c>
      <c r="F64" s="42">
        <v>750006</v>
      </c>
      <c r="G64" s="42">
        <v>83334</v>
      </c>
      <c r="H64" s="42">
        <v>833340</v>
      </c>
      <c r="I64" s="43" t="s">
        <v>100</v>
      </c>
      <c r="J64" s="43" t="s">
        <v>96</v>
      </c>
      <c r="K64" s="49"/>
      <c r="L64" s="43" t="s">
        <v>95</v>
      </c>
      <c r="M64" s="46" t="s">
        <v>95</v>
      </c>
      <c r="N64" s="46" t="s">
        <v>100</v>
      </c>
      <c r="O64" s="40">
        <v>43384</v>
      </c>
      <c r="P64" s="47" t="s">
        <v>278</v>
      </c>
      <c r="Q64" s="54" t="s">
        <v>95</v>
      </c>
      <c r="R64" s="49"/>
      <c r="S64" s="50">
        <v>83334</v>
      </c>
      <c r="T64" s="51">
        <v>5000101248</v>
      </c>
      <c r="U64" s="52" t="s">
        <v>279</v>
      </c>
      <c r="V64" s="52">
        <v>71365765</v>
      </c>
    </row>
    <row r="65" spans="1:22" s="36" customFormat="1" ht="15" customHeight="1" x14ac:dyDescent="0.25">
      <c r="A65" s="37">
        <v>6636003</v>
      </c>
      <c r="B65" s="38" t="s">
        <v>280</v>
      </c>
      <c r="C65" s="39">
        <v>43418</v>
      </c>
      <c r="D65" s="40">
        <v>43419</v>
      </c>
      <c r="E65" s="41">
        <v>43417</v>
      </c>
      <c r="F65" s="42">
        <v>5280021</v>
      </c>
      <c r="G65" s="42">
        <v>586669</v>
      </c>
      <c r="H65" s="42">
        <v>5866690</v>
      </c>
      <c r="I65" s="43" t="s">
        <v>95</v>
      </c>
      <c r="J65" s="43" t="s">
        <v>96</v>
      </c>
      <c r="K65" s="49"/>
      <c r="L65" s="43" t="s">
        <v>100</v>
      </c>
      <c r="M65" s="46" t="s">
        <v>95</v>
      </c>
      <c r="N65" s="46" t="s">
        <v>95</v>
      </c>
      <c r="O65" s="40">
        <v>43452</v>
      </c>
      <c r="P65" s="47" t="s">
        <v>281</v>
      </c>
      <c r="Q65" s="48" t="s">
        <v>95</v>
      </c>
      <c r="R65" s="49"/>
      <c r="S65" s="50">
        <v>586669</v>
      </c>
      <c r="T65" s="51">
        <v>5000087807</v>
      </c>
      <c r="U65" s="52" t="s">
        <v>282</v>
      </c>
      <c r="V65" s="52">
        <v>71365766</v>
      </c>
    </row>
    <row r="66" spans="1:22" s="36" customFormat="1" ht="15" customHeight="1" x14ac:dyDescent="0.25">
      <c r="A66" s="53">
        <v>6633007</v>
      </c>
      <c r="B66" s="38" t="s">
        <v>283</v>
      </c>
      <c r="C66" s="39">
        <v>43396</v>
      </c>
      <c r="D66" s="40">
        <v>43397</v>
      </c>
      <c r="E66" s="41">
        <v>43395</v>
      </c>
      <c r="F66" s="42">
        <v>1097271</v>
      </c>
      <c r="G66" s="42">
        <v>121919</v>
      </c>
      <c r="H66" s="42">
        <v>1219190</v>
      </c>
      <c r="I66" s="43" t="s">
        <v>100</v>
      </c>
      <c r="J66" s="43" t="s">
        <v>96</v>
      </c>
      <c r="K66" s="49"/>
      <c r="L66" s="43" t="s">
        <v>95</v>
      </c>
      <c r="M66" s="46" t="s">
        <v>104</v>
      </c>
      <c r="N66" s="46" t="s">
        <v>95</v>
      </c>
      <c r="O66" s="40">
        <v>43417</v>
      </c>
      <c r="P66" s="47" t="s">
        <v>284</v>
      </c>
      <c r="Q66" s="54" t="s">
        <v>95</v>
      </c>
      <c r="R66" s="49"/>
      <c r="S66" s="50">
        <v>121919</v>
      </c>
      <c r="T66" s="51">
        <v>5000101506</v>
      </c>
      <c r="U66" s="52" t="s">
        <v>285</v>
      </c>
      <c r="V66" s="52">
        <v>71365767</v>
      </c>
    </row>
    <row r="67" spans="1:22" s="36" customFormat="1" ht="15" customHeight="1" x14ac:dyDescent="0.25">
      <c r="A67" s="77">
        <v>6535003</v>
      </c>
      <c r="B67" s="65" t="s">
        <v>286</v>
      </c>
      <c r="C67" s="66">
        <v>43447</v>
      </c>
      <c r="D67" s="67">
        <v>43451</v>
      </c>
      <c r="E67" s="67">
        <v>43444</v>
      </c>
      <c r="F67" s="68">
        <v>302103</v>
      </c>
      <c r="G67" s="68">
        <v>33567</v>
      </c>
      <c r="H67" s="68">
        <v>335670</v>
      </c>
      <c r="I67" s="69" t="s">
        <v>100</v>
      </c>
      <c r="J67" s="69" t="s">
        <v>96</v>
      </c>
      <c r="K67" s="69"/>
      <c r="L67" s="69" t="s">
        <v>95</v>
      </c>
      <c r="M67" s="69" t="s">
        <v>95</v>
      </c>
      <c r="N67" s="69" t="s">
        <v>100</v>
      </c>
      <c r="O67" s="67">
        <v>43493</v>
      </c>
      <c r="P67" s="70" t="s">
        <v>287</v>
      </c>
      <c r="Q67" s="48" t="s">
        <v>95</v>
      </c>
      <c r="R67" s="49"/>
      <c r="S67" s="50">
        <v>33567</v>
      </c>
      <c r="T67" s="51">
        <v>5000101187</v>
      </c>
      <c r="U67" s="52" t="s">
        <v>288</v>
      </c>
      <c r="V67" s="52">
        <v>71365768</v>
      </c>
    </row>
    <row r="68" spans="1:22" s="36" customFormat="1" ht="15" customHeight="1" x14ac:dyDescent="0.25">
      <c r="A68" s="53">
        <v>6531004</v>
      </c>
      <c r="B68" s="38" t="s">
        <v>289</v>
      </c>
      <c r="C68" s="55">
        <v>43336</v>
      </c>
      <c r="D68" s="56">
        <v>43346</v>
      </c>
      <c r="E68" s="41">
        <v>43336</v>
      </c>
      <c r="F68" s="57">
        <v>750006</v>
      </c>
      <c r="G68" s="57">
        <v>83334</v>
      </c>
      <c r="H68" s="57">
        <v>833340</v>
      </c>
      <c r="I68" s="71" t="s">
        <v>100</v>
      </c>
      <c r="J68" s="43" t="s">
        <v>96</v>
      </c>
      <c r="K68" s="49"/>
      <c r="L68" s="43" t="s">
        <v>95</v>
      </c>
      <c r="M68" s="43" t="s">
        <v>95</v>
      </c>
      <c r="N68" s="43" t="s">
        <v>95</v>
      </c>
      <c r="O68" s="56">
        <v>43384</v>
      </c>
      <c r="P68" s="59" t="s">
        <v>290</v>
      </c>
      <c r="Q68" s="72" t="s">
        <v>95</v>
      </c>
      <c r="R68" s="49"/>
      <c r="S68" s="50">
        <v>83334</v>
      </c>
      <c r="T68" s="51">
        <v>5000076168</v>
      </c>
      <c r="U68" s="52" t="s">
        <v>291</v>
      </c>
      <c r="V68" s="52">
        <v>71365769</v>
      </c>
    </row>
    <row r="69" spans="1:22" s="36" customFormat="1" ht="15" customHeight="1" x14ac:dyDescent="0.25">
      <c r="A69" s="37">
        <v>6432007</v>
      </c>
      <c r="B69" s="38" t="s">
        <v>292</v>
      </c>
      <c r="C69" s="39">
        <v>43409</v>
      </c>
      <c r="D69" s="40">
        <v>43399</v>
      </c>
      <c r="E69" s="41">
        <v>43385</v>
      </c>
      <c r="F69" s="42">
        <v>750006</v>
      </c>
      <c r="G69" s="42">
        <v>65675</v>
      </c>
      <c r="H69" s="42">
        <v>815681</v>
      </c>
      <c r="I69" s="43" t="s">
        <v>95</v>
      </c>
      <c r="J69" s="43" t="s">
        <v>95</v>
      </c>
      <c r="K69" s="49">
        <v>8.7565966138937551E-2</v>
      </c>
      <c r="L69" s="43" t="s">
        <v>95</v>
      </c>
      <c r="M69" s="46" t="s">
        <v>95</v>
      </c>
      <c r="N69" s="46" t="s">
        <v>95</v>
      </c>
      <c r="O69" s="40">
        <v>43417</v>
      </c>
      <c r="P69" s="47" t="s">
        <v>293</v>
      </c>
      <c r="Q69" s="48" t="s">
        <v>95</v>
      </c>
      <c r="R69" s="49"/>
      <c r="S69" s="50">
        <v>65675</v>
      </c>
      <c r="T69" s="51">
        <v>5000101254</v>
      </c>
      <c r="U69" s="52" t="s">
        <v>294</v>
      </c>
      <c r="V69" s="52">
        <v>71365770</v>
      </c>
    </row>
    <row r="70" spans="1:22" s="36" customFormat="1" ht="15" customHeight="1" x14ac:dyDescent="0.25">
      <c r="A70" s="37">
        <v>6631008</v>
      </c>
      <c r="B70" s="38" t="s">
        <v>295</v>
      </c>
      <c r="C70" s="39">
        <v>43385</v>
      </c>
      <c r="D70" s="40">
        <v>43388</v>
      </c>
      <c r="E70" s="41">
        <v>43381</v>
      </c>
      <c r="F70" s="42">
        <v>2279619</v>
      </c>
      <c r="G70" s="42">
        <v>253291</v>
      </c>
      <c r="H70" s="42">
        <v>2532910</v>
      </c>
      <c r="I70" s="43" t="s">
        <v>95</v>
      </c>
      <c r="J70" s="43" t="s">
        <v>96</v>
      </c>
      <c r="K70" s="49"/>
      <c r="L70" s="43" t="s">
        <v>95</v>
      </c>
      <c r="M70" s="46" t="s">
        <v>104</v>
      </c>
      <c r="N70" s="46" t="s">
        <v>95</v>
      </c>
      <c r="O70" s="40">
        <v>43397</v>
      </c>
      <c r="P70" s="47" t="s">
        <v>296</v>
      </c>
      <c r="Q70" s="48" t="s">
        <v>95</v>
      </c>
      <c r="R70" s="49"/>
      <c r="S70" s="50">
        <v>253291</v>
      </c>
      <c r="T70" s="51">
        <v>5000101158</v>
      </c>
      <c r="U70" s="52">
        <v>36103</v>
      </c>
      <c r="V70" s="52">
        <v>71365771</v>
      </c>
    </row>
    <row r="71" spans="1:22" s="36" customFormat="1" ht="15" customHeight="1" x14ac:dyDescent="0.25">
      <c r="A71" s="37">
        <v>6435008</v>
      </c>
      <c r="B71" s="38" t="s">
        <v>297</v>
      </c>
      <c r="C71" s="39">
        <v>43448</v>
      </c>
      <c r="D71" s="40">
        <v>43452</v>
      </c>
      <c r="E71" s="41">
        <v>43444</v>
      </c>
      <c r="F71" s="42">
        <v>750006</v>
      </c>
      <c r="G71" s="42">
        <v>58575</v>
      </c>
      <c r="H71" s="42">
        <v>808581</v>
      </c>
      <c r="I71" s="43" t="s">
        <v>95</v>
      </c>
      <c r="J71" s="43" t="s">
        <v>95</v>
      </c>
      <c r="K71" s="49">
        <v>7.8099375204998364E-2</v>
      </c>
      <c r="L71" s="43" t="s">
        <v>95</v>
      </c>
      <c r="M71" s="46" t="s">
        <v>95</v>
      </c>
      <c r="N71" s="46" t="s">
        <v>95</v>
      </c>
      <c r="O71" s="40">
        <v>43493</v>
      </c>
      <c r="P71" s="47" t="s">
        <v>298</v>
      </c>
      <c r="Q71" s="48" t="s">
        <v>95</v>
      </c>
      <c r="R71" s="49"/>
      <c r="S71" s="50">
        <v>58575</v>
      </c>
      <c r="T71" s="51">
        <v>5000101100</v>
      </c>
      <c r="U71" s="52" t="s">
        <v>299</v>
      </c>
      <c r="V71" s="52">
        <v>71365772</v>
      </c>
    </row>
    <row r="72" spans="1:22" s="36" customFormat="1" ht="15" customHeight="1" x14ac:dyDescent="0.25">
      <c r="A72" s="53">
        <v>6635011</v>
      </c>
      <c r="B72" s="38" t="s">
        <v>300</v>
      </c>
      <c r="C72" s="39">
        <v>43431</v>
      </c>
      <c r="D72" s="40">
        <v>43432</v>
      </c>
      <c r="E72" s="41">
        <v>43417</v>
      </c>
      <c r="F72" s="42">
        <v>4068369</v>
      </c>
      <c r="G72" s="42">
        <v>446375</v>
      </c>
      <c r="H72" s="42">
        <v>4514744</v>
      </c>
      <c r="I72" s="43" t="s">
        <v>95</v>
      </c>
      <c r="J72" s="43" t="s">
        <v>95</v>
      </c>
      <c r="K72" s="49">
        <v>0.10971841541413771</v>
      </c>
      <c r="L72" s="43" t="s">
        <v>100</v>
      </c>
      <c r="M72" s="46" t="s">
        <v>95</v>
      </c>
      <c r="N72" s="46" t="s">
        <v>100</v>
      </c>
      <c r="O72" s="40">
        <v>43452</v>
      </c>
      <c r="P72" s="47" t="s">
        <v>301</v>
      </c>
      <c r="Q72" s="54" t="s">
        <v>95</v>
      </c>
      <c r="R72" s="49"/>
      <c r="S72" s="50">
        <v>446375</v>
      </c>
      <c r="T72" s="51">
        <v>5000087783</v>
      </c>
      <c r="U72" s="52" t="s">
        <v>302</v>
      </c>
      <c r="V72" s="52">
        <v>71365773</v>
      </c>
    </row>
    <row r="73" spans="1:22" s="36" customFormat="1" ht="15" customHeight="1" x14ac:dyDescent="0.25">
      <c r="A73" s="53">
        <v>6535004</v>
      </c>
      <c r="B73" s="38" t="s">
        <v>303</v>
      </c>
      <c r="C73" s="39">
        <v>43410</v>
      </c>
      <c r="D73" s="40">
        <v>43412</v>
      </c>
      <c r="E73" s="41">
        <v>43405</v>
      </c>
      <c r="F73" s="42">
        <v>750006</v>
      </c>
      <c r="G73" s="42">
        <v>83334</v>
      </c>
      <c r="H73" s="42">
        <v>833340</v>
      </c>
      <c r="I73" s="43" t="s">
        <v>95</v>
      </c>
      <c r="J73" s="43" t="s">
        <v>96</v>
      </c>
      <c r="K73" s="49"/>
      <c r="L73" s="43" t="s">
        <v>95</v>
      </c>
      <c r="M73" s="46" t="s">
        <v>104</v>
      </c>
      <c r="N73" s="46" t="s">
        <v>95</v>
      </c>
      <c r="O73" s="40">
        <v>43452</v>
      </c>
      <c r="P73" s="47" t="s">
        <v>304</v>
      </c>
      <c r="Q73" s="54" t="s">
        <v>95</v>
      </c>
      <c r="R73" s="49"/>
      <c r="S73" s="50">
        <v>83334</v>
      </c>
      <c r="T73" s="51">
        <v>5000101098</v>
      </c>
      <c r="U73" s="52" t="s">
        <v>305</v>
      </c>
      <c r="V73" s="52">
        <v>71365774</v>
      </c>
    </row>
    <row r="74" spans="1:22" s="36" customFormat="1" ht="15" customHeight="1" x14ac:dyDescent="0.25">
      <c r="A74" s="53">
        <v>6435009</v>
      </c>
      <c r="B74" s="38" t="s">
        <v>306</v>
      </c>
      <c r="C74" s="39">
        <v>43355</v>
      </c>
      <c r="D74" s="40">
        <v>43357</v>
      </c>
      <c r="E74" s="41">
        <v>43353</v>
      </c>
      <c r="F74" s="42">
        <v>2954025</v>
      </c>
      <c r="G74" s="42">
        <v>328225</v>
      </c>
      <c r="H74" s="42">
        <v>3282250</v>
      </c>
      <c r="I74" s="43" t="s">
        <v>100</v>
      </c>
      <c r="J74" s="43" t="s">
        <v>96</v>
      </c>
      <c r="K74" s="49"/>
      <c r="L74" s="43" t="s">
        <v>95</v>
      </c>
      <c r="M74" s="46" t="s">
        <v>104</v>
      </c>
      <c r="N74" s="46" t="s">
        <v>100</v>
      </c>
      <c r="O74" s="40">
        <v>43384</v>
      </c>
      <c r="P74" s="47" t="s">
        <v>307</v>
      </c>
      <c r="Q74" s="54" t="s">
        <v>95</v>
      </c>
      <c r="R74" s="49"/>
      <c r="S74" s="50">
        <v>328225</v>
      </c>
      <c r="T74" s="51">
        <v>5000101113</v>
      </c>
      <c r="U74" s="52" t="s">
        <v>308</v>
      </c>
      <c r="V74" s="52">
        <v>71365775</v>
      </c>
    </row>
    <row r="75" spans="1:22" s="36" customFormat="1" ht="15" customHeight="1" x14ac:dyDescent="0.25">
      <c r="A75" s="37">
        <v>6440008</v>
      </c>
      <c r="B75" s="38" t="s">
        <v>309</v>
      </c>
      <c r="C75" s="39">
        <v>43398</v>
      </c>
      <c r="D75" s="40">
        <v>43402</v>
      </c>
      <c r="E75" s="41">
        <v>43397</v>
      </c>
      <c r="F75" s="42">
        <v>6040080</v>
      </c>
      <c r="G75" s="42">
        <v>671120</v>
      </c>
      <c r="H75" s="42">
        <v>6711200</v>
      </c>
      <c r="I75" s="43" t="s">
        <v>100</v>
      </c>
      <c r="J75" s="43" t="s">
        <v>96</v>
      </c>
      <c r="K75" s="49"/>
      <c r="L75" s="43" t="s">
        <v>100</v>
      </c>
      <c r="M75" s="46" t="s">
        <v>104</v>
      </c>
      <c r="N75" s="46" t="s">
        <v>100</v>
      </c>
      <c r="O75" s="40">
        <v>43452</v>
      </c>
      <c r="P75" s="47" t="s">
        <v>310</v>
      </c>
      <c r="Q75" s="48" t="s">
        <v>95</v>
      </c>
      <c r="R75" s="49"/>
      <c r="S75" s="50">
        <v>671120</v>
      </c>
      <c r="T75" s="51">
        <v>5000087682</v>
      </c>
      <c r="U75" s="52" t="s">
        <v>311</v>
      </c>
      <c r="V75" s="52">
        <v>71365776</v>
      </c>
    </row>
    <row r="76" spans="1:22" s="36" customFormat="1" ht="15" customHeight="1" x14ac:dyDescent="0.25">
      <c r="A76" s="53">
        <v>6632006</v>
      </c>
      <c r="B76" s="38" t="s">
        <v>312</v>
      </c>
      <c r="C76" s="39">
        <v>43345</v>
      </c>
      <c r="D76" s="40">
        <v>43350</v>
      </c>
      <c r="E76" s="41">
        <v>43342</v>
      </c>
      <c r="F76" s="42">
        <v>750006</v>
      </c>
      <c r="G76" s="42">
        <v>83334</v>
      </c>
      <c r="H76" s="42">
        <v>833340</v>
      </c>
      <c r="I76" s="43" t="s">
        <v>95</v>
      </c>
      <c r="J76" s="43" t="s">
        <v>96</v>
      </c>
      <c r="K76" s="49"/>
      <c r="L76" s="43" t="s">
        <v>95</v>
      </c>
      <c r="M76" s="46" t="s">
        <v>95</v>
      </c>
      <c r="N76" s="46" t="s">
        <v>100</v>
      </c>
      <c r="O76" s="40">
        <v>43384</v>
      </c>
      <c r="P76" s="47" t="s">
        <v>313</v>
      </c>
      <c r="Q76" s="54" t="s">
        <v>95</v>
      </c>
      <c r="R76" s="49"/>
      <c r="S76" s="50">
        <v>83334</v>
      </c>
      <c r="T76" s="51">
        <v>5000101137</v>
      </c>
      <c r="U76" s="52">
        <v>36289</v>
      </c>
      <c r="V76" s="52">
        <v>71365777</v>
      </c>
    </row>
    <row r="77" spans="1:22" s="36" customFormat="1" ht="15" customHeight="1" x14ac:dyDescent="0.25">
      <c r="A77" s="37">
        <v>6434002</v>
      </c>
      <c r="B77" s="38" t="s">
        <v>314</v>
      </c>
      <c r="C77" s="39">
        <v>43340</v>
      </c>
      <c r="D77" s="40">
        <v>43353</v>
      </c>
      <c r="E77" s="41">
        <v>43340</v>
      </c>
      <c r="F77" s="42">
        <v>750006</v>
      </c>
      <c r="G77" s="42">
        <v>83334</v>
      </c>
      <c r="H77" s="42">
        <v>833340</v>
      </c>
      <c r="I77" s="43" t="s">
        <v>100</v>
      </c>
      <c r="J77" s="43" t="s">
        <v>96</v>
      </c>
      <c r="K77" s="49"/>
      <c r="L77" s="43" t="s">
        <v>100</v>
      </c>
      <c r="M77" s="46" t="s">
        <v>95</v>
      </c>
      <c r="N77" s="46" t="s">
        <v>100</v>
      </c>
      <c r="O77" s="40">
        <v>43384</v>
      </c>
      <c r="P77" s="47" t="s">
        <v>315</v>
      </c>
      <c r="Q77" s="48" t="s">
        <v>95</v>
      </c>
      <c r="R77" s="49"/>
      <c r="S77" s="50">
        <v>83334</v>
      </c>
      <c r="T77" s="51">
        <v>5000087672</v>
      </c>
      <c r="U77" s="52" t="s">
        <v>316</v>
      </c>
      <c r="V77" s="52">
        <v>71365778</v>
      </c>
    </row>
    <row r="78" spans="1:22" s="36" customFormat="1" ht="15" customHeight="1" x14ac:dyDescent="0.25">
      <c r="A78" s="37">
        <v>6634004</v>
      </c>
      <c r="B78" s="38" t="s">
        <v>317</v>
      </c>
      <c r="C78" s="39">
        <v>43433</v>
      </c>
      <c r="D78" s="40">
        <v>43434</v>
      </c>
      <c r="E78" s="41">
        <v>43430</v>
      </c>
      <c r="F78" s="42">
        <v>1754046</v>
      </c>
      <c r="G78" s="42">
        <v>194894</v>
      </c>
      <c r="H78" s="42">
        <v>1948940</v>
      </c>
      <c r="I78" s="78" t="s">
        <v>95</v>
      </c>
      <c r="J78" s="71" t="s">
        <v>96</v>
      </c>
      <c r="K78" s="49"/>
      <c r="L78" s="71" t="s">
        <v>95</v>
      </c>
      <c r="M78" s="71" t="s">
        <v>104</v>
      </c>
      <c r="N78" s="79" t="s">
        <v>100</v>
      </c>
      <c r="O78" s="40">
        <v>43452</v>
      </c>
      <c r="P78" s="47" t="s">
        <v>318</v>
      </c>
      <c r="Q78" s="48" t="s">
        <v>95</v>
      </c>
      <c r="R78" s="49"/>
      <c r="S78" s="50">
        <v>194894</v>
      </c>
      <c r="T78" s="51">
        <v>5000101276</v>
      </c>
      <c r="U78" s="52" t="s">
        <v>319</v>
      </c>
      <c r="V78" s="52">
        <v>71365779</v>
      </c>
    </row>
    <row r="79" spans="1:22" s="36" customFormat="1" ht="15" customHeight="1" x14ac:dyDescent="0.25">
      <c r="A79" s="53">
        <v>6634005</v>
      </c>
      <c r="B79" s="38" t="s">
        <v>320</v>
      </c>
      <c r="C79" s="39">
        <v>43439</v>
      </c>
      <c r="D79" s="40">
        <v>43440</v>
      </c>
      <c r="E79" s="41">
        <v>43438</v>
      </c>
      <c r="F79" s="42">
        <v>3778776</v>
      </c>
      <c r="G79" s="42">
        <v>419864</v>
      </c>
      <c r="H79" s="42">
        <v>4198640</v>
      </c>
      <c r="I79" s="43" t="s">
        <v>95</v>
      </c>
      <c r="J79" s="43" t="s">
        <v>96</v>
      </c>
      <c r="K79" s="49"/>
      <c r="L79" s="43" t="s">
        <v>95</v>
      </c>
      <c r="M79" s="46" t="s">
        <v>95</v>
      </c>
      <c r="N79" s="46" t="s">
        <v>95</v>
      </c>
      <c r="O79" s="40">
        <v>43452</v>
      </c>
      <c r="P79" s="47" t="s">
        <v>321</v>
      </c>
      <c r="Q79" s="54" t="s">
        <v>95</v>
      </c>
      <c r="R79" s="49"/>
      <c r="S79" s="50">
        <v>419864</v>
      </c>
      <c r="T79" s="51">
        <v>5000087767</v>
      </c>
      <c r="U79" s="52" t="s">
        <v>322</v>
      </c>
      <c r="V79" s="52">
        <v>71365780</v>
      </c>
    </row>
    <row r="80" spans="1:22" s="36" customFormat="1" ht="15" customHeight="1" x14ac:dyDescent="0.25">
      <c r="A80" s="53">
        <v>6534009</v>
      </c>
      <c r="B80" s="38" t="s">
        <v>323</v>
      </c>
      <c r="C80" s="39">
        <v>43438</v>
      </c>
      <c r="D80" s="40">
        <v>43447</v>
      </c>
      <c r="E80" s="41">
        <v>43434</v>
      </c>
      <c r="F80" s="42">
        <v>750006</v>
      </c>
      <c r="G80" s="42">
        <v>83334</v>
      </c>
      <c r="H80" s="42">
        <v>833340</v>
      </c>
      <c r="I80" s="43" t="s">
        <v>100</v>
      </c>
      <c r="J80" s="43" t="s">
        <v>96</v>
      </c>
      <c r="K80" s="49"/>
      <c r="L80" s="43" t="s">
        <v>95</v>
      </c>
      <c r="M80" s="46" t="s">
        <v>95</v>
      </c>
      <c r="N80" s="46" t="s">
        <v>95</v>
      </c>
      <c r="O80" s="40">
        <v>43493</v>
      </c>
      <c r="P80" s="47" t="s">
        <v>324</v>
      </c>
      <c r="Q80" s="54" t="s">
        <v>95</v>
      </c>
      <c r="R80" s="49"/>
      <c r="S80" s="50">
        <v>83334</v>
      </c>
      <c r="T80" s="51">
        <v>5000101285</v>
      </c>
      <c r="U80" s="52" t="s">
        <v>325</v>
      </c>
      <c r="V80" s="52">
        <v>71365781</v>
      </c>
    </row>
    <row r="81" spans="1:22" s="36" customFormat="1" ht="15" customHeight="1" x14ac:dyDescent="0.25">
      <c r="A81" s="53">
        <v>6431007</v>
      </c>
      <c r="B81" s="38" t="s">
        <v>326</v>
      </c>
      <c r="C81" s="39">
        <v>43371</v>
      </c>
      <c r="D81" s="40">
        <v>43374</v>
      </c>
      <c r="E81" s="41">
        <v>43370</v>
      </c>
      <c r="F81" s="42">
        <v>2376639</v>
      </c>
      <c r="G81" s="42">
        <v>261625</v>
      </c>
      <c r="H81" s="42">
        <v>2638264</v>
      </c>
      <c r="I81" s="43" t="s">
        <v>95</v>
      </c>
      <c r="J81" s="43" t="s">
        <v>95</v>
      </c>
      <c r="K81" s="49">
        <v>0.11008192661990315</v>
      </c>
      <c r="L81" s="43" t="s">
        <v>95</v>
      </c>
      <c r="M81" s="46" t="s">
        <v>95</v>
      </c>
      <c r="N81" s="46" t="s">
        <v>95</v>
      </c>
      <c r="O81" s="40">
        <v>43384</v>
      </c>
      <c r="P81" s="47" t="s">
        <v>327</v>
      </c>
      <c r="Q81" s="54" t="s">
        <v>95</v>
      </c>
      <c r="R81" s="49"/>
      <c r="S81" s="50">
        <v>261625</v>
      </c>
      <c r="T81" s="51">
        <v>5000101229</v>
      </c>
      <c r="U81" s="52" t="s">
        <v>328</v>
      </c>
      <c r="V81" s="52">
        <v>71365782</v>
      </c>
    </row>
    <row r="82" spans="1:22" s="36" customFormat="1" ht="15" customHeight="1" x14ac:dyDescent="0.25">
      <c r="A82" s="37">
        <v>6631009</v>
      </c>
      <c r="B82" s="38" t="s">
        <v>329</v>
      </c>
      <c r="C82" s="39">
        <v>43355</v>
      </c>
      <c r="D82" s="40">
        <v>43357</v>
      </c>
      <c r="E82" s="41">
        <v>43355</v>
      </c>
      <c r="F82" s="42">
        <v>14135238</v>
      </c>
      <c r="G82" s="42">
        <v>1570582</v>
      </c>
      <c r="H82" s="42">
        <v>15705820</v>
      </c>
      <c r="I82" s="43" t="s">
        <v>100</v>
      </c>
      <c r="J82" s="43" t="s">
        <v>96</v>
      </c>
      <c r="K82" s="49"/>
      <c r="L82" s="43" t="s">
        <v>95</v>
      </c>
      <c r="M82" s="46" t="s">
        <v>95</v>
      </c>
      <c r="N82" s="46" t="s">
        <v>95</v>
      </c>
      <c r="O82" s="40">
        <v>43384</v>
      </c>
      <c r="P82" s="47" t="s">
        <v>330</v>
      </c>
      <c r="Q82" s="48" t="s">
        <v>95</v>
      </c>
      <c r="R82" s="49"/>
      <c r="S82" s="50">
        <v>1570582</v>
      </c>
      <c r="T82" s="51">
        <v>5000087670</v>
      </c>
      <c r="U82" s="52" t="s">
        <v>331</v>
      </c>
      <c r="V82" s="52">
        <v>71365783</v>
      </c>
    </row>
    <row r="83" spans="1:22" s="36" customFormat="1" ht="15" customHeight="1" x14ac:dyDescent="0.25">
      <c r="A83" s="37">
        <v>6633008</v>
      </c>
      <c r="B83" s="38" t="s">
        <v>332</v>
      </c>
      <c r="C83" s="39">
        <v>43430</v>
      </c>
      <c r="D83" s="40">
        <v>43432</v>
      </c>
      <c r="E83" s="41">
        <v>43424</v>
      </c>
      <c r="F83" s="42">
        <v>1475811</v>
      </c>
      <c r="G83" s="42">
        <v>163979</v>
      </c>
      <c r="H83" s="42">
        <v>1639790</v>
      </c>
      <c r="I83" s="43" t="s">
        <v>100</v>
      </c>
      <c r="J83" s="43" t="s">
        <v>96</v>
      </c>
      <c r="K83" s="49"/>
      <c r="L83" s="43" t="s">
        <v>95</v>
      </c>
      <c r="M83" s="46" t="s">
        <v>104</v>
      </c>
      <c r="N83" s="46" t="s">
        <v>95</v>
      </c>
      <c r="O83" s="40">
        <v>43452</v>
      </c>
      <c r="P83" s="47" t="s">
        <v>333</v>
      </c>
      <c r="Q83" s="48" t="s">
        <v>95</v>
      </c>
      <c r="R83" s="49"/>
      <c r="S83" s="50">
        <v>163979</v>
      </c>
      <c r="T83" s="51">
        <v>5000076153</v>
      </c>
      <c r="U83" s="52" t="s">
        <v>334</v>
      </c>
      <c r="V83" s="52">
        <v>71365784</v>
      </c>
    </row>
    <row r="84" spans="1:22" s="36" customFormat="1" ht="15" customHeight="1" x14ac:dyDescent="0.25">
      <c r="A84" s="53">
        <v>6435010</v>
      </c>
      <c r="B84" s="38" t="s">
        <v>335</v>
      </c>
      <c r="C84" s="39">
        <v>43348</v>
      </c>
      <c r="D84" s="40">
        <v>43350</v>
      </c>
      <c r="E84" s="41">
        <v>43347</v>
      </c>
      <c r="F84" s="42">
        <v>4268205</v>
      </c>
      <c r="G84" s="42">
        <v>474245</v>
      </c>
      <c r="H84" s="42">
        <v>4742450</v>
      </c>
      <c r="I84" s="43" t="s">
        <v>100</v>
      </c>
      <c r="J84" s="43" t="s">
        <v>96</v>
      </c>
      <c r="K84" s="49"/>
      <c r="L84" s="43" t="s">
        <v>100</v>
      </c>
      <c r="M84" s="46" t="s">
        <v>104</v>
      </c>
      <c r="N84" s="46" t="s">
        <v>95</v>
      </c>
      <c r="O84" s="40">
        <v>43417</v>
      </c>
      <c r="P84" s="47" t="s">
        <v>336</v>
      </c>
      <c r="Q84" s="54" t="s">
        <v>95</v>
      </c>
      <c r="R84" s="49"/>
      <c r="S84" s="50">
        <v>474245</v>
      </c>
      <c r="T84" s="51">
        <v>5000087654</v>
      </c>
      <c r="U84" s="52" t="s">
        <v>337</v>
      </c>
      <c r="V84" s="52">
        <v>71365785</v>
      </c>
    </row>
    <row r="85" spans="1:22" s="36" customFormat="1" ht="15" customHeight="1" x14ac:dyDescent="0.25">
      <c r="A85" s="37">
        <v>6535005</v>
      </c>
      <c r="B85" s="38" t="s">
        <v>338</v>
      </c>
      <c r="C85" s="39">
        <v>43364</v>
      </c>
      <c r="D85" s="40">
        <v>43367</v>
      </c>
      <c r="E85" s="41">
        <v>43360</v>
      </c>
      <c r="F85" s="42">
        <v>750006</v>
      </c>
      <c r="G85" s="42">
        <v>83334</v>
      </c>
      <c r="H85" s="42">
        <v>833340</v>
      </c>
      <c r="I85" s="43" t="s">
        <v>95</v>
      </c>
      <c r="J85" s="43" t="s">
        <v>96</v>
      </c>
      <c r="K85" s="49"/>
      <c r="L85" s="43" t="s">
        <v>100</v>
      </c>
      <c r="M85" s="46" t="s">
        <v>104</v>
      </c>
      <c r="N85" s="46" t="s">
        <v>95</v>
      </c>
      <c r="O85" s="40">
        <v>43397</v>
      </c>
      <c r="P85" s="47" t="s">
        <v>339</v>
      </c>
      <c r="Q85" s="48" t="s">
        <v>95</v>
      </c>
      <c r="R85" s="49"/>
      <c r="S85" s="50">
        <v>83334</v>
      </c>
      <c r="T85" s="51">
        <v>5000101189</v>
      </c>
      <c r="U85" s="52" t="s">
        <v>340</v>
      </c>
      <c r="V85" s="52">
        <v>71365786</v>
      </c>
    </row>
    <row r="86" spans="1:22" s="36" customFormat="1" ht="15" customHeight="1" x14ac:dyDescent="0.25">
      <c r="A86" s="37">
        <v>6433004</v>
      </c>
      <c r="B86" s="38" t="s">
        <v>341</v>
      </c>
      <c r="C86" s="39">
        <v>43412</v>
      </c>
      <c r="D86" s="40">
        <v>43413</v>
      </c>
      <c r="E86" s="41">
        <v>43409</v>
      </c>
      <c r="F86" s="42">
        <v>750006</v>
      </c>
      <c r="G86" s="42">
        <v>83334</v>
      </c>
      <c r="H86" s="42">
        <v>833340</v>
      </c>
      <c r="I86" s="43" t="s">
        <v>100</v>
      </c>
      <c r="J86" s="43" t="s">
        <v>96</v>
      </c>
      <c r="K86" s="49"/>
      <c r="L86" s="43" t="s">
        <v>95</v>
      </c>
      <c r="M86" s="46" t="s">
        <v>95</v>
      </c>
      <c r="N86" s="46" t="s">
        <v>100</v>
      </c>
      <c r="O86" s="40">
        <v>43452</v>
      </c>
      <c r="P86" s="47" t="s">
        <v>342</v>
      </c>
      <c r="Q86" s="48" t="s">
        <v>95</v>
      </c>
      <c r="R86" s="49"/>
      <c r="S86" s="50">
        <v>83334</v>
      </c>
      <c r="T86" s="51">
        <v>5000087752</v>
      </c>
      <c r="U86" s="52" t="s">
        <v>343</v>
      </c>
      <c r="V86" s="52">
        <v>71365787</v>
      </c>
    </row>
    <row r="87" spans="1:22" s="36" customFormat="1" ht="15" customHeight="1" x14ac:dyDescent="0.25">
      <c r="A87" s="53">
        <v>6531005</v>
      </c>
      <c r="B87" s="38" t="s">
        <v>344</v>
      </c>
      <c r="C87" s="39">
        <v>43417</v>
      </c>
      <c r="D87" s="40">
        <v>43419</v>
      </c>
      <c r="E87" s="41">
        <v>43409</v>
      </c>
      <c r="F87" s="42">
        <v>21047040</v>
      </c>
      <c r="G87" s="42">
        <v>2111375</v>
      </c>
      <c r="H87" s="42">
        <v>23158415</v>
      </c>
      <c r="I87" s="43" t="s">
        <v>95</v>
      </c>
      <c r="J87" s="43" t="s">
        <v>95</v>
      </c>
      <c r="K87" s="49">
        <v>0.10031695668369518</v>
      </c>
      <c r="L87" s="43" t="s">
        <v>95</v>
      </c>
      <c r="M87" s="46" t="s">
        <v>95</v>
      </c>
      <c r="N87" s="46" t="s">
        <v>95</v>
      </c>
      <c r="O87" s="40">
        <v>43452</v>
      </c>
      <c r="P87" s="47" t="s">
        <v>345</v>
      </c>
      <c r="Q87" s="54" t="s">
        <v>95</v>
      </c>
      <c r="R87" s="49"/>
      <c r="S87" s="50">
        <v>2111375</v>
      </c>
      <c r="T87" s="51">
        <v>5000087706</v>
      </c>
      <c r="U87" s="52" t="s">
        <v>346</v>
      </c>
      <c r="V87" s="52">
        <v>71365788</v>
      </c>
    </row>
    <row r="88" spans="1:22" s="36" customFormat="1" ht="15" customHeight="1" x14ac:dyDescent="0.25">
      <c r="A88" s="64">
        <v>6534010</v>
      </c>
      <c r="B88" s="65" t="s">
        <v>347</v>
      </c>
      <c r="C88" s="66">
        <v>43430</v>
      </c>
      <c r="D88" s="67">
        <v>43431</v>
      </c>
      <c r="E88" s="67">
        <v>43427</v>
      </c>
      <c r="F88" s="68">
        <v>1700001</v>
      </c>
      <c r="G88" s="68">
        <v>188889</v>
      </c>
      <c r="H88" s="68">
        <v>1888890</v>
      </c>
      <c r="I88" s="68" t="s">
        <v>100</v>
      </c>
      <c r="J88" s="69" t="s">
        <v>96</v>
      </c>
      <c r="K88" s="69"/>
      <c r="L88" s="69" t="s">
        <v>100</v>
      </c>
      <c r="M88" s="69" t="s">
        <v>95</v>
      </c>
      <c r="N88" s="69" t="s">
        <v>100</v>
      </c>
      <c r="O88" s="67">
        <v>43452</v>
      </c>
      <c r="P88" s="70" t="s">
        <v>348</v>
      </c>
      <c r="Q88" s="54" t="s">
        <v>95</v>
      </c>
      <c r="R88" s="49"/>
      <c r="S88" s="50">
        <v>188889</v>
      </c>
      <c r="T88" s="51">
        <v>5000087777</v>
      </c>
      <c r="U88" s="52" t="s">
        <v>349</v>
      </c>
      <c r="V88" s="52">
        <v>71365789</v>
      </c>
    </row>
    <row r="89" spans="1:22" s="36" customFormat="1" ht="15" customHeight="1" x14ac:dyDescent="0.25">
      <c r="A89" s="53">
        <v>6434003</v>
      </c>
      <c r="B89" s="38" t="s">
        <v>350</v>
      </c>
      <c r="C89" s="55">
        <v>43385</v>
      </c>
      <c r="D89" s="56">
        <v>43388</v>
      </c>
      <c r="E89" s="41">
        <v>43381</v>
      </c>
      <c r="F89" s="57">
        <v>750006</v>
      </c>
      <c r="G89" s="57">
        <v>83334</v>
      </c>
      <c r="H89" s="57">
        <v>833340</v>
      </c>
      <c r="I89" s="71" t="s">
        <v>100</v>
      </c>
      <c r="J89" s="43" t="s">
        <v>96</v>
      </c>
      <c r="K89" s="49"/>
      <c r="L89" s="43" t="s">
        <v>95</v>
      </c>
      <c r="M89" s="43" t="s">
        <v>95</v>
      </c>
      <c r="N89" s="43" t="s">
        <v>95</v>
      </c>
      <c r="O89" s="56">
        <v>43397</v>
      </c>
      <c r="P89" s="59" t="s">
        <v>351</v>
      </c>
      <c r="Q89" s="72" t="s">
        <v>95</v>
      </c>
      <c r="R89" s="49"/>
      <c r="S89" s="50">
        <v>83334</v>
      </c>
      <c r="T89" s="51">
        <v>5000101217</v>
      </c>
      <c r="U89" s="52" t="s">
        <v>352</v>
      </c>
      <c r="V89" s="52">
        <v>71365790</v>
      </c>
    </row>
    <row r="90" spans="1:22" s="36" customFormat="1" ht="15" customHeight="1" x14ac:dyDescent="0.25">
      <c r="A90" s="37">
        <v>6431008</v>
      </c>
      <c r="B90" s="38" t="s">
        <v>353</v>
      </c>
      <c r="C90" s="39">
        <v>43446</v>
      </c>
      <c r="D90" s="40">
        <v>43454</v>
      </c>
      <c r="E90" s="41">
        <v>43445</v>
      </c>
      <c r="F90" s="42">
        <v>838710</v>
      </c>
      <c r="G90" s="42">
        <v>93190</v>
      </c>
      <c r="H90" s="42">
        <v>931900</v>
      </c>
      <c r="I90" s="43" t="s">
        <v>100</v>
      </c>
      <c r="J90" s="43" t="s">
        <v>96</v>
      </c>
      <c r="K90" s="49"/>
      <c r="L90" s="43" t="s">
        <v>95</v>
      </c>
      <c r="M90" s="46" t="s">
        <v>95</v>
      </c>
      <c r="N90" s="46" t="s">
        <v>100</v>
      </c>
      <c r="O90" s="40">
        <v>43493</v>
      </c>
      <c r="P90" s="47" t="s">
        <v>354</v>
      </c>
      <c r="Q90" s="48" t="s">
        <v>95</v>
      </c>
      <c r="R90" s="49"/>
      <c r="S90" s="50">
        <v>93190</v>
      </c>
      <c r="T90" s="51">
        <v>5000101094</v>
      </c>
      <c r="U90" s="52" t="s">
        <v>355</v>
      </c>
      <c r="V90" s="52">
        <v>71365791</v>
      </c>
    </row>
    <row r="91" spans="1:22" s="36" customFormat="1" ht="15" customHeight="1" x14ac:dyDescent="0.25">
      <c r="A91" s="53">
        <v>6434004</v>
      </c>
      <c r="B91" s="38" t="s">
        <v>356</v>
      </c>
      <c r="C91" s="39">
        <v>43437</v>
      </c>
      <c r="D91" s="40">
        <v>43439</v>
      </c>
      <c r="E91" s="41">
        <v>43437</v>
      </c>
      <c r="F91" s="42">
        <v>847044</v>
      </c>
      <c r="G91" s="42">
        <v>94116</v>
      </c>
      <c r="H91" s="42">
        <v>941160</v>
      </c>
      <c r="I91" s="43" t="s">
        <v>100</v>
      </c>
      <c r="J91" s="43" t="s">
        <v>96</v>
      </c>
      <c r="K91" s="49"/>
      <c r="L91" s="43" t="s">
        <v>95</v>
      </c>
      <c r="M91" s="46" t="s">
        <v>95</v>
      </c>
      <c r="N91" s="46" t="s">
        <v>95</v>
      </c>
      <c r="O91" s="40">
        <v>43452</v>
      </c>
      <c r="P91" s="47" t="s">
        <v>357</v>
      </c>
      <c r="Q91" s="54" t="s">
        <v>95</v>
      </c>
      <c r="R91" s="49"/>
      <c r="S91" s="50">
        <v>94116</v>
      </c>
      <c r="T91" s="51">
        <v>5000101162</v>
      </c>
      <c r="U91" s="52" t="s">
        <v>358</v>
      </c>
      <c r="V91" s="52">
        <v>71365792</v>
      </c>
    </row>
    <row r="92" spans="1:22" s="36" customFormat="1" ht="15" customHeight="1" x14ac:dyDescent="0.25">
      <c r="A92" s="53">
        <v>6535006</v>
      </c>
      <c r="B92" s="38" t="s">
        <v>359</v>
      </c>
      <c r="C92" s="39">
        <v>43403</v>
      </c>
      <c r="D92" s="40">
        <v>43406</v>
      </c>
      <c r="E92" s="41">
        <v>43384</v>
      </c>
      <c r="F92" s="42">
        <v>750006</v>
      </c>
      <c r="G92" s="42">
        <v>59375</v>
      </c>
      <c r="H92" s="42">
        <v>809381</v>
      </c>
      <c r="I92" s="43" t="s">
        <v>95</v>
      </c>
      <c r="J92" s="43" t="s">
        <v>95</v>
      </c>
      <c r="K92" s="49">
        <v>7.9166033338399958E-2</v>
      </c>
      <c r="L92" s="43" t="s">
        <v>95</v>
      </c>
      <c r="M92" s="46" t="s">
        <v>95</v>
      </c>
      <c r="N92" s="46" t="s">
        <v>95</v>
      </c>
      <c r="O92" s="40">
        <v>43417</v>
      </c>
      <c r="P92" s="47" t="s">
        <v>360</v>
      </c>
      <c r="Q92" s="54" t="s">
        <v>95</v>
      </c>
      <c r="R92" s="49"/>
      <c r="S92" s="50">
        <v>59375</v>
      </c>
      <c r="T92" s="51">
        <v>5000087691</v>
      </c>
      <c r="U92" s="52" t="s">
        <v>361</v>
      </c>
      <c r="V92" s="52">
        <v>71365793</v>
      </c>
    </row>
    <row r="93" spans="1:22" s="36" customFormat="1" ht="15" customHeight="1" x14ac:dyDescent="0.25">
      <c r="A93" s="37">
        <v>6535007</v>
      </c>
      <c r="B93" s="38" t="s">
        <v>362</v>
      </c>
      <c r="C93" s="39">
        <v>43342</v>
      </c>
      <c r="D93" s="40">
        <v>43353</v>
      </c>
      <c r="E93" s="41">
        <v>43341</v>
      </c>
      <c r="F93" s="42">
        <v>958815</v>
      </c>
      <c r="G93" s="42">
        <v>106535</v>
      </c>
      <c r="H93" s="42">
        <v>1065350</v>
      </c>
      <c r="I93" s="43" t="s">
        <v>100</v>
      </c>
      <c r="J93" s="43" t="s">
        <v>96</v>
      </c>
      <c r="K93" s="49"/>
      <c r="L93" s="43" t="s">
        <v>100</v>
      </c>
      <c r="M93" s="46" t="s">
        <v>95</v>
      </c>
      <c r="N93" s="46" t="s">
        <v>95</v>
      </c>
      <c r="O93" s="40">
        <v>43384</v>
      </c>
      <c r="P93" s="47" t="s">
        <v>363</v>
      </c>
      <c r="Q93" s="48" t="s">
        <v>95</v>
      </c>
      <c r="R93" s="49"/>
      <c r="S93" s="50">
        <v>106535</v>
      </c>
      <c r="T93" s="51">
        <v>5000101140</v>
      </c>
      <c r="U93" s="52" t="s">
        <v>364</v>
      </c>
      <c r="V93" s="52">
        <v>71365794</v>
      </c>
    </row>
    <row r="94" spans="1:22" s="36" customFormat="1" ht="15" customHeight="1" x14ac:dyDescent="0.25">
      <c r="A94" s="37">
        <v>6633010</v>
      </c>
      <c r="B94" s="38" t="s">
        <v>365</v>
      </c>
      <c r="C94" s="39">
        <v>43370</v>
      </c>
      <c r="D94" s="40">
        <v>43374</v>
      </c>
      <c r="E94" s="41">
        <v>43368</v>
      </c>
      <c r="F94" s="42">
        <v>1383408</v>
      </c>
      <c r="G94" s="42">
        <v>145200</v>
      </c>
      <c r="H94" s="42">
        <v>1528608</v>
      </c>
      <c r="I94" s="43" t="s">
        <v>95</v>
      </c>
      <c r="J94" s="43" t="s">
        <v>95</v>
      </c>
      <c r="K94" s="49">
        <v>0.10495819020852851</v>
      </c>
      <c r="L94" s="43" t="s">
        <v>100</v>
      </c>
      <c r="M94" s="46" t="s">
        <v>95</v>
      </c>
      <c r="N94" s="46" t="s">
        <v>95</v>
      </c>
      <c r="O94" s="40">
        <v>43384</v>
      </c>
      <c r="P94" s="47" t="s">
        <v>366</v>
      </c>
      <c r="Q94" s="48" t="s">
        <v>95</v>
      </c>
      <c r="R94" s="49"/>
      <c r="S94" s="50">
        <v>145200</v>
      </c>
      <c r="T94" s="51">
        <v>5000087793</v>
      </c>
      <c r="U94" s="52" t="s">
        <v>367</v>
      </c>
      <c r="V94" s="52">
        <v>71365795</v>
      </c>
    </row>
    <row r="95" spans="1:22" s="36" customFormat="1" ht="15" customHeight="1" x14ac:dyDescent="0.25">
      <c r="A95" s="37">
        <v>6532010</v>
      </c>
      <c r="B95" s="38" t="s">
        <v>368</v>
      </c>
      <c r="C95" s="39">
        <v>43448</v>
      </c>
      <c r="D95" s="40">
        <v>43451</v>
      </c>
      <c r="E95" s="41">
        <v>43446</v>
      </c>
      <c r="F95" s="42">
        <v>1376694</v>
      </c>
      <c r="G95" s="42">
        <v>152966</v>
      </c>
      <c r="H95" s="42">
        <v>1529660</v>
      </c>
      <c r="I95" s="43" t="s">
        <v>100</v>
      </c>
      <c r="J95" s="43" t="s">
        <v>96</v>
      </c>
      <c r="K95" s="49"/>
      <c r="L95" s="43" t="s">
        <v>95</v>
      </c>
      <c r="M95" s="46" t="s">
        <v>95</v>
      </c>
      <c r="N95" s="46" t="s">
        <v>95</v>
      </c>
      <c r="O95" s="40">
        <v>43493</v>
      </c>
      <c r="P95" s="47" t="s">
        <v>369</v>
      </c>
      <c r="Q95" s="48" t="s">
        <v>95</v>
      </c>
      <c r="R95" s="49"/>
      <c r="S95" s="50">
        <v>152966</v>
      </c>
      <c r="T95" s="51">
        <v>5000101177</v>
      </c>
      <c r="U95" s="52" t="s">
        <v>370</v>
      </c>
      <c r="V95" s="52">
        <v>71365796</v>
      </c>
    </row>
    <row r="96" spans="1:22" s="36" customFormat="1" ht="15" customHeight="1" x14ac:dyDescent="0.25">
      <c r="A96" s="53">
        <v>6432008</v>
      </c>
      <c r="B96" s="38" t="s">
        <v>371</v>
      </c>
      <c r="C96" s="39">
        <v>43440</v>
      </c>
      <c r="D96" s="40">
        <v>43441</v>
      </c>
      <c r="E96" s="41">
        <v>43437</v>
      </c>
      <c r="F96" s="42">
        <v>5893425</v>
      </c>
      <c r="G96" s="42">
        <v>654825</v>
      </c>
      <c r="H96" s="42">
        <v>6548250</v>
      </c>
      <c r="I96" s="43" t="s">
        <v>100</v>
      </c>
      <c r="J96" s="43" t="s">
        <v>96</v>
      </c>
      <c r="K96" s="49"/>
      <c r="L96" s="43" t="s">
        <v>95</v>
      </c>
      <c r="M96" s="46" t="s">
        <v>95</v>
      </c>
      <c r="N96" s="46" t="s">
        <v>100</v>
      </c>
      <c r="O96" s="40">
        <v>43452</v>
      </c>
      <c r="P96" s="47" t="s">
        <v>372</v>
      </c>
      <c r="Q96" s="54" t="s">
        <v>95</v>
      </c>
      <c r="R96" s="49"/>
      <c r="S96" s="50">
        <v>654825</v>
      </c>
      <c r="T96" s="51">
        <v>5000087744</v>
      </c>
      <c r="U96" s="52" t="s">
        <v>373</v>
      </c>
      <c r="V96" s="52">
        <v>71365797</v>
      </c>
    </row>
    <row r="97" spans="1:22" s="36" customFormat="1" ht="15" customHeight="1" x14ac:dyDescent="0.25">
      <c r="A97" s="53">
        <v>6432009</v>
      </c>
      <c r="B97" s="38" t="s">
        <v>374</v>
      </c>
      <c r="C97" s="39">
        <v>43448</v>
      </c>
      <c r="D97" s="40">
        <v>43452</v>
      </c>
      <c r="E97" s="41">
        <v>43448</v>
      </c>
      <c r="F97" s="42">
        <v>750006</v>
      </c>
      <c r="G97" s="42">
        <v>83334</v>
      </c>
      <c r="H97" s="42">
        <v>833340</v>
      </c>
      <c r="I97" s="43" t="s">
        <v>100</v>
      </c>
      <c r="J97" s="43" t="s">
        <v>96</v>
      </c>
      <c r="K97" s="49"/>
      <c r="L97" s="43" t="s">
        <v>95</v>
      </c>
      <c r="M97" s="46" t="s">
        <v>95</v>
      </c>
      <c r="N97" s="46" t="s">
        <v>95</v>
      </c>
      <c r="O97" s="40">
        <v>43566</v>
      </c>
      <c r="P97" s="47" t="s">
        <v>375</v>
      </c>
      <c r="Q97" s="54" t="s">
        <v>95</v>
      </c>
      <c r="R97" s="49"/>
      <c r="S97" s="50">
        <v>83334</v>
      </c>
      <c r="T97" s="51">
        <v>5000087746</v>
      </c>
      <c r="U97" s="52" t="s">
        <v>376</v>
      </c>
      <c r="V97" s="52">
        <v>71365798</v>
      </c>
    </row>
    <row r="98" spans="1:22" s="36" customFormat="1" ht="15" customHeight="1" x14ac:dyDescent="0.25">
      <c r="A98" s="53">
        <v>6631011</v>
      </c>
      <c r="B98" s="38" t="s">
        <v>377</v>
      </c>
      <c r="C98" s="39">
        <v>43371</v>
      </c>
      <c r="D98" s="40">
        <v>43374</v>
      </c>
      <c r="E98" s="41">
        <v>43367</v>
      </c>
      <c r="F98" s="42">
        <v>2025684</v>
      </c>
      <c r="G98" s="42">
        <v>217300</v>
      </c>
      <c r="H98" s="42">
        <v>2242984</v>
      </c>
      <c r="I98" s="43" t="s">
        <v>95</v>
      </c>
      <c r="J98" s="43" t="s">
        <v>95</v>
      </c>
      <c r="K98" s="49">
        <v>0.10727240773980543</v>
      </c>
      <c r="L98" s="43" t="s">
        <v>100</v>
      </c>
      <c r="M98" s="46" t="s">
        <v>95</v>
      </c>
      <c r="N98" s="46" t="s">
        <v>95</v>
      </c>
      <c r="O98" s="40">
        <v>43452</v>
      </c>
      <c r="P98" s="47" t="s">
        <v>378</v>
      </c>
      <c r="Q98" s="54" t="s">
        <v>95</v>
      </c>
      <c r="R98" s="49"/>
      <c r="S98" s="50">
        <v>217300</v>
      </c>
      <c r="T98" s="51">
        <v>5000101159</v>
      </c>
      <c r="U98" s="52" t="s">
        <v>379</v>
      </c>
      <c r="V98" s="52">
        <v>71365799</v>
      </c>
    </row>
    <row r="99" spans="1:22" s="36" customFormat="1" ht="15" customHeight="1" x14ac:dyDescent="0.25">
      <c r="A99" s="53">
        <v>6433006</v>
      </c>
      <c r="B99" s="38" t="s">
        <v>380</v>
      </c>
      <c r="C99" s="39">
        <v>43356</v>
      </c>
      <c r="D99" s="40">
        <v>43336</v>
      </c>
      <c r="E99" s="41">
        <v>43333</v>
      </c>
      <c r="F99" s="42">
        <v>4317111</v>
      </c>
      <c r="G99" s="42">
        <v>479679</v>
      </c>
      <c r="H99" s="42">
        <v>4796790</v>
      </c>
      <c r="I99" s="43" t="s">
        <v>100</v>
      </c>
      <c r="J99" s="43" t="s">
        <v>96</v>
      </c>
      <c r="K99" s="49"/>
      <c r="L99" s="43" t="s">
        <v>95</v>
      </c>
      <c r="M99" s="46" t="s">
        <v>95</v>
      </c>
      <c r="N99" s="46" t="s">
        <v>95</v>
      </c>
      <c r="O99" s="40">
        <v>43384</v>
      </c>
      <c r="P99" s="47" t="s">
        <v>381</v>
      </c>
      <c r="Q99" s="54" t="s">
        <v>95</v>
      </c>
      <c r="R99" s="49"/>
      <c r="S99" s="50">
        <v>479679</v>
      </c>
      <c r="T99" s="51">
        <v>5000087754</v>
      </c>
      <c r="U99" s="52" t="s">
        <v>382</v>
      </c>
      <c r="V99" s="52">
        <v>71365800</v>
      </c>
    </row>
    <row r="100" spans="1:22" s="36" customFormat="1" ht="15" customHeight="1" x14ac:dyDescent="0.25">
      <c r="A100" s="37">
        <v>6431010</v>
      </c>
      <c r="B100" s="38" t="s">
        <v>383</v>
      </c>
      <c r="C100" s="75">
        <v>43368</v>
      </c>
      <c r="D100" s="40">
        <v>43370</v>
      </c>
      <c r="E100" s="41">
        <v>43361</v>
      </c>
      <c r="F100" s="42">
        <v>750006</v>
      </c>
      <c r="G100" s="42">
        <v>83334</v>
      </c>
      <c r="H100" s="42">
        <v>833340</v>
      </c>
      <c r="I100" s="43" t="s">
        <v>100</v>
      </c>
      <c r="J100" s="43" t="s">
        <v>96</v>
      </c>
      <c r="K100" s="49"/>
      <c r="L100" s="43" t="s">
        <v>95</v>
      </c>
      <c r="M100" s="46" t="s">
        <v>95</v>
      </c>
      <c r="N100" s="46" t="s">
        <v>100</v>
      </c>
      <c r="O100" s="40">
        <v>43384</v>
      </c>
      <c r="P100" s="47" t="s">
        <v>384</v>
      </c>
      <c r="Q100" s="48" t="s">
        <v>95</v>
      </c>
      <c r="R100" s="49"/>
      <c r="S100" s="50">
        <v>83334</v>
      </c>
      <c r="T100" s="51">
        <v>5000101096</v>
      </c>
      <c r="U100" s="52" t="s">
        <v>385</v>
      </c>
      <c r="V100" s="52">
        <v>71365801</v>
      </c>
    </row>
    <row r="101" spans="1:22" s="36" customFormat="1" ht="15" customHeight="1" x14ac:dyDescent="0.25">
      <c r="A101" s="37">
        <v>6432010</v>
      </c>
      <c r="B101" s="38" t="s">
        <v>386</v>
      </c>
      <c r="C101" s="39">
        <v>43342</v>
      </c>
      <c r="D101" s="40">
        <v>43348</v>
      </c>
      <c r="E101" s="41">
        <v>43341</v>
      </c>
      <c r="F101" s="42">
        <v>4685742</v>
      </c>
      <c r="G101" s="42">
        <v>520638</v>
      </c>
      <c r="H101" s="42">
        <v>5206380</v>
      </c>
      <c r="I101" s="43" t="s">
        <v>95</v>
      </c>
      <c r="J101" s="43" t="s">
        <v>96</v>
      </c>
      <c r="K101" s="49"/>
      <c r="L101" s="43" t="s">
        <v>95</v>
      </c>
      <c r="M101" s="46" t="s">
        <v>95</v>
      </c>
      <c r="N101" s="46" t="s">
        <v>95</v>
      </c>
      <c r="O101" s="40">
        <v>43384</v>
      </c>
      <c r="P101" s="47" t="s">
        <v>387</v>
      </c>
      <c r="Q101" s="48" t="s">
        <v>95</v>
      </c>
      <c r="R101" s="49"/>
      <c r="S101" s="50">
        <v>520638</v>
      </c>
      <c r="T101" s="51">
        <v>5000087739</v>
      </c>
      <c r="U101" s="52" t="s">
        <v>388</v>
      </c>
      <c r="V101" s="52">
        <v>71365802</v>
      </c>
    </row>
    <row r="102" spans="1:22" s="36" customFormat="1" ht="15" customHeight="1" x14ac:dyDescent="0.25">
      <c r="A102" s="37">
        <v>6432011</v>
      </c>
      <c r="B102" s="38" t="s">
        <v>389</v>
      </c>
      <c r="C102" s="39">
        <v>43447</v>
      </c>
      <c r="D102" s="40">
        <v>43445</v>
      </c>
      <c r="E102" s="41">
        <v>43445</v>
      </c>
      <c r="F102" s="42">
        <v>750006</v>
      </c>
      <c r="G102" s="42">
        <v>83334</v>
      </c>
      <c r="H102" s="42">
        <v>833340</v>
      </c>
      <c r="I102" s="43" t="s">
        <v>100</v>
      </c>
      <c r="J102" s="43" t="s">
        <v>96</v>
      </c>
      <c r="K102" s="49"/>
      <c r="L102" s="43" t="s">
        <v>100</v>
      </c>
      <c r="M102" s="46" t="s">
        <v>95</v>
      </c>
      <c r="N102" s="46" t="s">
        <v>100</v>
      </c>
      <c r="O102" s="40">
        <v>43566</v>
      </c>
      <c r="P102" s="47" t="s">
        <v>390</v>
      </c>
      <c r="Q102" s="48" t="s">
        <v>95</v>
      </c>
      <c r="R102" s="49"/>
      <c r="S102" s="50">
        <v>83334</v>
      </c>
      <c r="T102" s="51">
        <v>5000101244</v>
      </c>
      <c r="U102" s="52" t="s">
        <v>391</v>
      </c>
      <c r="V102" s="52">
        <v>71365803</v>
      </c>
    </row>
    <row r="103" spans="1:22" s="36" customFormat="1" ht="15" customHeight="1" x14ac:dyDescent="0.25">
      <c r="A103" s="53">
        <v>6531006</v>
      </c>
      <c r="B103" s="38" t="s">
        <v>392</v>
      </c>
      <c r="C103" s="39">
        <v>43342</v>
      </c>
      <c r="D103" s="40">
        <v>43342</v>
      </c>
      <c r="E103" s="41">
        <v>43341</v>
      </c>
      <c r="F103" s="42">
        <v>3372210</v>
      </c>
      <c r="G103" s="42">
        <v>374690</v>
      </c>
      <c r="H103" s="42">
        <v>3746900</v>
      </c>
      <c r="I103" s="43" t="s">
        <v>95</v>
      </c>
      <c r="J103" s="43" t="s">
        <v>96</v>
      </c>
      <c r="K103" s="49"/>
      <c r="L103" s="43" t="s">
        <v>95</v>
      </c>
      <c r="M103" s="46" t="s">
        <v>95</v>
      </c>
      <c r="N103" s="46" t="s">
        <v>100</v>
      </c>
      <c r="O103" s="40">
        <v>43384</v>
      </c>
      <c r="P103" s="47" t="s">
        <v>393</v>
      </c>
      <c r="Q103" s="54" t="s">
        <v>95</v>
      </c>
      <c r="R103" s="49"/>
      <c r="S103" s="50">
        <v>374690</v>
      </c>
      <c r="T103" s="51">
        <v>5000087697</v>
      </c>
      <c r="U103" s="52" t="s">
        <v>394</v>
      </c>
      <c r="V103" s="52">
        <v>71365804</v>
      </c>
    </row>
    <row r="104" spans="1:22" s="36" customFormat="1" ht="15" customHeight="1" x14ac:dyDescent="0.25">
      <c r="A104" s="37">
        <v>6435012</v>
      </c>
      <c r="B104" s="38" t="s">
        <v>395</v>
      </c>
      <c r="C104" s="39">
        <v>43333</v>
      </c>
      <c r="D104" s="40">
        <v>43335</v>
      </c>
      <c r="E104" s="41">
        <v>43332</v>
      </c>
      <c r="F104" s="42">
        <v>2036673</v>
      </c>
      <c r="G104" s="42">
        <v>226297</v>
      </c>
      <c r="H104" s="42">
        <v>2262970</v>
      </c>
      <c r="I104" s="43" t="s">
        <v>100</v>
      </c>
      <c r="J104" s="43" t="s">
        <v>96</v>
      </c>
      <c r="K104" s="49"/>
      <c r="L104" s="43" t="s">
        <v>100</v>
      </c>
      <c r="M104" s="46" t="s">
        <v>95</v>
      </c>
      <c r="N104" s="46" t="s">
        <v>100</v>
      </c>
      <c r="O104" s="40">
        <v>43384</v>
      </c>
      <c r="P104" s="47" t="s">
        <v>396</v>
      </c>
      <c r="Q104" s="48" t="s">
        <v>95</v>
      </c>
      <c r="R104" s="49"/>
      <c r="S104" s="50">
        <v>226297</v>
      </c>
      <c r="T104" s="51">
        <v>5000101110</v>
      </c>
      <c r="U104" s="52" t="s">
        <v>397</v>
      </c>
      <c r="V104" s="52">
        <v>71365805</v>
      </c>
    </row>
    <row r="105" spans="1:22" s="36" customFormat="1" ht="15" customHeight="1" x14ac:dyDescent="0.25">
      <c r="A105" s="37">
        <v>6634007</v>
      </c>
      <c r="B105" s="38" t="s">
        <v>398</v>
      </c>
      <c r="C105" s="39">
        <v>43448</v>
      </c>
      <c r="D105" s="40">
        <v>43455</v>
      </c>
      <c r="E105" s="41">
        <v>43434</v>
      </c>
      <c r="F105" s="42">
        <v>2350395</v>
      </c>
      <c r="G105" s="42">
        <v>238300</v>
      </c>
      <c r="H105" s="42">
        <v>2588695</v>
      </c>
      <c r="I105" s="43" t="s">
        <v>95</v>
      </c>
      <c r="J105" s="43" t="s">
        <v>95</v>
      </c>
      <c r="K105" s="49">
        <v>0.10138721363855863</v>
      </c>
      <c r="L105" s="43" t="s">
        <v>95</v>
      </c>
      <c r="M105" s="46" t="s">
        <v>104</v>
      </c>
      <c r="N105" s="46" t="s">
        <v>95</v>
      </c>
      <c r="O105" s="40">
        <v>43493</v>
      </c>
      <c r="P105" s="47" t="s">
        <v>399</v>
      </c>
      <c r="Q105" s="48" t="s">
        <v>95</v>
      </c>
      <c r="R105" s="49"/>
      <c r="S105" s="50">
        <v>238300</v>
      </c>
      <c r="T105" s="51">
        <v>5000087799</v>
      </c>
      <c r="U105" s="52" t="s">
        <v>400</v>
      </c>
      <c r="V105" s="52">
        <v>71365806</v>
      </c>
    </row>
    <row r="106" spans="1:22" s="36" customFormat="1" ht="15" customHeight="1" x14ac:dyDescent="0.25">
      <c r="A106" s="53">
        <v>6634008</v>
      </c>
      <c r="B106" s="38" t="s">
        <v>401</v>
      </c>
      <c r="C106" s="39">
        <v>43341</v>
      </c>
      <c r="D106" s="40">
        <v>43342</v>
      </c>
      <c r="E106" s="41">
        <v>43342</v>
      </c>
      <c r="F106" s="42">
        <v>750006</v>
      </c>
      <c r="G106" s="42">
        <v>83334</v>
      </c>
      <c r="H106" s="42">
        <v>833340</v>
      </c>
      <c r="I106" s="43" t="s">
        <v>100</v>
      </c>
      <c r="J106" s="43" t="s">
        <v>96</v>
      </c>
      <c r="K106" s="49"/>
      <c r="L106" s="43" t="s">
        <v>100</v>
      </c>
      <c r="M106" s="46" t="s">
        <v>95</v>
      </c>
      <c r="N106" s="46" t="s">
        <v>95</v>
      </c>
      <c r="O106" s="40">
        <v>43384</v>
      </c>
      <c r="P106" s="47" t="s">
        <v>402</v>
      </c>
      <c r="Q106" s="54" t="s">
        <v>95</v>
      </c>
      <c r="R106" s="49"/>
      <c r="S106" s="50">
        <v>83334</v>
      </c>
      <c r="T106" s="51">
        <v>5000101504</v>
      </c>
      <c r="U106" s="52" t="s">
        <v>403</v>
      </c>
      <c r="V106" s="52">
        <v>71365807</v>
      </c>
    </row>
    <row r="107" spans="1:22" s="36" customFormat="1" ht="15" customHeight="1" x14ac:dyDescent="0.25">
      <c r="A107" s="37">
        <v>6633011</v>
      </c>
      <c r="B107" s="38" t="s">
        <v>404</v>
      </c>
      <c r="C107" s="39">
        <v>43447</v>
      </c>
      <c r="D107" s="40">
        <v>43451</v>
      </c>
      <c r="E107" s="41">
        <v>43446</v>
      </c>
      <c r="F107" s="42">
        <v>1002978</v>
      </c>
      <c r="G107" s="42">
        <v>111442</v>
      </c>
      <c r="H107" s="42">
        <v>1114420</v>
      </c>
      <c r="I107" s="43" t="s">
        <v>100</v>
      </c>
      <c r="J107" s="43" t="s">
        <v>96</v>
      </c>
      <c r="K107" s="49"/>
      <c r="L107" s="43" t="s">
        <v>95</v>
      </c>
      <c r="M107" s="46" t="s">
        <v>104</v>
      </c>
      <c r="N107" s="46" t="s">
        <v>95</v>
      </c>
      <c r="O107" s="40">
        <v>43493</v>
      </c>
      <c r="P107" s="47" t="s">
        <v>405</v>
      </c>
      <c r="Q107" s="48" t="s">
        <v>95</v>
      </c>
      <c r="R107" s="49"/>
      <c r="S107" s="50">
        <v>111442</v>
      </c>
      <c r="T107" s="51">
        <v>5000101503</v>
      </c>
      <c r="U107" s="52" t="s">
        <v>406</v>
      </c>
      <c r="V107" s="52">
        <v>71365808</v>
      </c>
    </row>
    <row r="108" spans="1:22" s="36" customFormat="1" ht="15" customHeight="1" x14ac:dyDescent="0.25">
      <c r="A108" s="53">
        <v>6533007</v>
      </c>
      <c r="B108" s="38" t="s">
        <v>407</v>
      </c>
      <c r="C108" s="39">
        <v>43391</v>
      </c>
      <c r="D108" s="40">
        <v>43395</v>
      </c>
      <c r="E108" s="41">
        <v>43391</v>
      </c>
      <c r="F108" s="42">
        <v>3098772</v>
      </c>
      <c r="G108" s="42">
        <v>344308</v>
      </c>
      <c r="H108" s="42">
        <v>3443080</v>
      </c>
      <c r="I108" s="43" t="s">
        <v>95</v>
      </c>
      <c r="J108" s="43" t="s">
        <v>96</v>
      </c>
      <c r="K108" s="49"/>
      <c r="L108" s="43" t="s">
        <v>100</v>
      </c>
      <c r="M108" s="46" t="s">
        <v>104</v>
      </c>
      <c r="N108" s="46" t="s">
        <v>95</v>
      </c>
      <c r="O108" s="40">
        <v>43417</v>
      </c>
      <c r="P108" s="47" t="s">
        <v>408</v>
      </c>
      <c r="Q108" s="54" t="s">
        <v>95</v>
      </c>
      <c r="R108" s="49"/>
      <c r="S108" s="50">
        <v>344308</v>
      </c>
      <c r="T108" s="51">
        <v>5000076162</v>
      </c>
      <c r="U108" s="52" t="s">
        <v>409</v>
      </c>
      <c r="V108" s="52">
        <v>71365809</v>
      </c>
    </row>
    <row r="109" spans="1:22" s="36" customFormat="1" ht="15" customHeight="1" x14ac:dyDescent="0.25">
      <c r="A109" s="37">
        <v>6532011</v>
      </c>
      <c r="B109" s="38" t="s">
        <v>410</v>
      </c>
      <c r="C109" s="39">
        <v>43403</v>
      </c>
      <c r="D109" s="40">
        <v>43409</v>
      </c>
      <c r="E109" s="41">
        <v>43395</v>
      </c>
      <c r="F109" s="42">
        <v>3722589</v>
      </c>
      <c r="G109" s="42">
        <v>413621</v>
      </c>
      <c r="H109" s="42">
        <v>4136210</v>
      </c>
      <c r="I109" s="43" t="s">
        <v>100</v>
      </c>
      <c r="J109" s="43" t="s">
        <v>96</v>
      </c>
      <c r="K109" s="49"/>
      <c r="L109" s="43" t="s">
        <v>100</v>
      </c>
      <c r="M109" s="46" t="s">
        <v>104</v>
      </c>
      <c r="N109" s="46" t="s">
        <v>95</v>
      </c>
      <c r="O109" s="40">
        <v>43493</v>
      </c>
      <c r="P109" s="47" t="s">
        <v>411</v>
      </c>
      <c r="Q109" s="48" t="s">
        <v>95</v>
      </c>
      <c r="R109" s="49"/>
      <c r="S109" s="50">
        <v>413621</v>
      </c>
      <c r="T109" s="51">
        <v>5000087685</v>
      </c>
      <c r="U109" s="52" t="s">
        <v>412</v>
      </c>
      <c r="V109" s="52">
        <v>71365810</v>
      </c>
    </row>
    <row r="110" spans="1:22" s="36" customFormat="1" ht="15" customHeight="1" x14ac:dyDescent="0.25">
      <c r="A110" s="53">
        <v>6438004</v>
      </c>
      <c r="B110" s="38" t="s">
        <v>413</v>
      </c>
      <c r="C110" s="39">
        <v>43419</v>
      </c>
      <c r="D110" s="40">
        <v>43410</v>
      </c>
      <c r="E110" s="41">
        <v>43341</v>
      </c>
      <c r="F110" s="42">
        <v>3042990</v>
      </c>
      <c r="G110" s="42">
        <v>338110</v>
      </c>
      <c r="H110" s="42">
        <v>3381100</v>
      </c>
      <c r="I110" s="43" t="s">
        <v>100</v>
      </c>
      <c r="J110" s="43" t="s">
        <v>96</v>
      </c>
      <c r="K110" s="49"/>
      <c r="L110" s="43" t="s">
        <v>100</v>
      </c>
      <c r="M110" s="46" t="s">
        <v>95</v>
      </c>
      <c r="N110" s="46" t="s">
        <v>95</v>
      </c>
      <c r="O110" s="40">
        <v>43566</v>
      </c>
      <c r="P110" s="47" t="s">
        <v>414</v>
      </c>
      <c r="Q110" s="54" t="s">
        <v>95</v>
      </c>
      <c r="R110" s="49"/>
      <c r="S110" s="50">
        <v>338110</v>
      </c>
      <c r="T110" s="51">
        <v>5000101117</v>
      </c>
      <c r="U110" s="52" t="s">
        <v>415</v>
      </c>
      <c r="V110" s="52">
        <v>71365811</v>
      </c>
    </row>
    <row r="111" spans="1:22" s="36" customFormat="1" ht="15" customHeight="1" x14ac:dyDescent="0.25">
      <c r="A111" s="53">
        <v>6435015</v>
      </c>
      <c r="B111" s="38" t="s">
        <v>416</v>
      </c>
      <c r="C111" s="39">
        <v>43362</v>
      </c>
      <c r="D111" s="40">
        <v>43364</v>
      </c>
      <c r="E111" s="41">
        <v>43362</v>
      </c>
      <c r="F111" s="42">
        <v>1173276</v>
      </c>
      <c r="G111" s="42">
        <v>130364</v>
      </c>
      <c r="H111" s="42">
        <v>1303640</v>
      </c>
      <c r="I111" s="43" t="s">
        <v>100</v>
      </c>
      <c r="J111" s="43" t="s">
        <v>96</v>
      </c>
      <c r="K111" s="49"/>
      <c r="L111" s="43" t="s">
        <v>95</v>
      </c>
      <c r="M111" s="46" t="s">
        <v>95</v>
      </c>
      <c r="N111" s="46" t="s">
        <v>95</v>
      </c>
      <c r="O111" s="40">
        <v>43384</v>
      </c>
      <c r="P111" s="47" t="s">
        <v>417</v>
      </c>
      <c r="Q111" s="54" t="s">
        <v>95</v>
      </c>
      <c r="R111" s="49"/>
      <c r="S111" s="50">
        <v>130364</v>
      </c>
      <c r="T111" s="51">
        <v>5000076157</v>
      </c>
      <c r="U111" s="52" t="s">
        <v>418</v>
      </c>
      <c r="V111" s="52">
        <v>71365812</v>
      </c>
    </row>
    <row r="112" spans="1:22" s="36" customFormat="1" ht="15" customHeight="1" x14ac:dyDescent="0.25">
      <c r="A112" s="37">
        <v>6635014</v>
      </c>
      <c r="B112" s="38" t="s">
        <v>419</v>
      </c>
      <c r="C112" s="39">
        <v>43377</v>
      </c>
      <c r="D112" s="40">
        <v>43367</v>
      </c>
      <c r="E112" s="41">
        <v>43355</v>
      </c>
      <c r="F112" s="42">
        <v>750006</v>
      </c>
      <c r="G112" s="42">
        <v>83334</v>
      </c>
      <c r="H112" s="42">
        <v>833340</v>
      </c>
      <c r="I112" s="43" t="s">
        <v>95</v>
      </c>
      <c r="J112" s="43" t="s">
        <v>96</v>
      </c>
      <c r="K112" s="49"/>
      <c r="L112" s="43" t="s">
        <v>95</v>
      </c>
      <c r="M112" s="46" t="s">
        <v>104</v>
      </c>
      <c r="N112" s="46" t="s">
        <v>95</v>
      </c>
      <c r="O112" s="40">
        <v>43384</v>
      </c>
      <c r="P112" s="47" t="s">
        <v>420</v>
      </c>
      <c r="Q112" s="48" t="s">
        <v>95</v>
      </c>
      <c r="R112" s="49"/>
      <c r="S112" s="50">
        <v>83334</v>
      </c>
      <c r="T112" s="51">
        <v>5000087780</v>
      </c>
      <c r="U112" s="52" t="s">
        <v>421</v>
      </c>
      <c r="V112" s="52">
        <v>71365813</v>
      </c>
    </row>
    <row r="113" spans="1:22" s="36" customFormat="1" ht="15" customHeight="1" x14ac:dyDescent="0.25">
      <c r="A113" s="37">
        <v>6632007</v>
      </c>
      <c r="B113" s="38" t="s">
        <v>422</v>
      </c>
      <c r="C113" s="39">
        <v>43409</v>
      </c>
      <c r="D113" s="40">
        <v>43402</v>
      </c>
      <c r="E113" s="41">
        <v>43378</v>
      </c>
      <c r="F113" s="42">
        <v>750006</v>
      </c>
      <c r="G113" s="42">
        <v>83334</v>
      </c>
      <c r="H113" s="42">
        <v>833340</v>
      </c>
      <c r="I113" s="43" t="s">
        <v>95</v>
      </c>
      <c r="J113" s="43" t="s">
        <v>96</v>
      </c>
      <c r="K113" s="49"/>
      <c r="L113" s="43" t="s">
        <v>95</v>
      </c>
      <c r="M113" s="46" t="s">
        <v>104</v>
      </c>
      <c r="N113" s="46" t="s">
        <v>95</v>
      </c>
      <c r="O113" s="40">
        <v>43417</v>
      </c>
      <c r="P113" s="47" t="s">
        <v>423</v>
      </c>
      <c r="Q113" s="48" t="s">
        <v>95</v>
      </c>
      <c r="R113" s="49"/>
      <c r="S113" s="50">
        <v>83334</v>
      </c>
      <c r="T113" s="51">
        <v>5000101136</v>
      </c>
      <c r="U113" s="52" t="s">
        <v>424</v>
      </c>
      <c r="V113" s="52">
        <v>71365814</v>
      </c>
    </row>
    <row r="114" spans="1:22" s="36" customFormat="1" ht="15" customHeight="1" x14ac:dyDescent="0.25">
      <c r="A114" s="37">
        <v>6431011</v>
      </c>
      <c r="B114" s="38" t="s">
        <v>425</v>
      </c>
      <c r="C114" s="39">
        <v>43343</v>
      </c>
      <c r="D114" s="40">
        <v>43348</v>
      </c>
      <c r="E114" s="41">
        <v>43340</v>
      </c>
      <c r="F114" s="42">
        <v>4548636</v>
      </c>
      <c r="G114" s="42">
        <v>505404</v>
      </c>
      <c r="H114" s="42">
        <v>5054040</v>
      </c>
      <c r="I114" s="43" t="s">
        <v>100</v>
      </c>
      <c r="J114" s="43" t="s">
        <v>96</v>
      </c>
      <c r="K114" s="49"/>
      <c r="L114" s="43" t="s">
        <v>95</v>
      </c>
      <c r="M114" s="46" t="s">
        <v>95</v>
      </c>
      <c r="N114" s="46" t="s">
        <v>95</v>
      </c>
      <c r="O114" s="40">
        <v>43384</v>
      </c>
      <c r="P114" s="47" t="s">
        <v>426</v>
      </c>
      <c r="Q114" s="48" t="s">
        <v>95</v>
      </c>
      <c r="R114" s="49"/>
      <c r="S114" s="50">
        <v>505404</v>
      </c>
      <c r="T114" s="51">
        <v>5000087730</v>
      </c>
      <c r="U114" s="52" t="s">
        <v>427</v>
      </c>
      <c r="V114" s="52">
        <v>71365815</v>
      </c>
    </row>
    <row r="115" spans="1:22" s="36" customFormat="1" ht="15" customHeight="1" x14ac:dyDescent="0.25">
      <c r="A115" s="37">
        <v>6535008</v>
      </c>
      <c r="B115" s="38" t="s">
        <v>428</v>
      </c>
      <c r="C115" s="39">
        <v>43439</v>
      </c>
      <c r="D115" s="40">
        <v>43441</v>
      </c>
      <c r="E115" s="41">
        <v>43437</v>
      </c>
      <c r="F115" s="42">
        <v>952191</v>
      </c>
      <c r="G115" s="42">
        <v>105799</v>
      </c>
      <c r="H115" s="42">
        <v>1057990</v>
      </c>
      <c r="I115" s="43" t="s">
        <v>100</v>
      </c>
      <c r="J115" s="43" t="s">
        <v>96</v>
      </c>
      <c r="K115" s="49"/>
      <c r="L115" s="43" t="s">
        <v>95</v>
      </c>
      <c r="M115" s="46" t="s">
        <v>95</v>
      </c>
      <c r="N115" s="46" t="s">
        <v>100</v>
      </c>
      <c r="O115" s="40">
        <v>43452</v>
      </c>
      <c r="P115" s="47" t="s">
        <v>429</v>
      </c>
      <c r="Q115" s="48" t="s">
        <v>95</v>
      </c>
      <c r="R115" s="49"/>
      <c r="S115" s="50">
        <v>105799</v>
      </c>
      <c r="T115" s="51">
        <v>5000087664</v>
      </c>
      <c r="U115" s="52" t="s">
        <v>430</v>
      </c>
      <c r="V115" s="52">
        <v>71365816</v>
      </c>
    </row>
    <row r="116" spans="1:22" s="36" customFormat="1" ht="15" customHeight="1" x14ac:dyDescent="0.25">
      <c r="A116" s="53">
        <v>6531007</v>
      </c>
      <c r="B116" s="38" t="s">
        <v>431</v>
      </c>
      <c r="C116" s="39">
        <v>43357</v>
      </c>
      <c r="D116" s="40">
        <v>43418</v>
      </c>
      <c r="E116" s="41">
        <v>43353</v>
      </c>
      <c r="F116" s="42">
        <v>750006</v>
      </c>
      <c r="G116" s="42">
        <v>83334</v>
      </c>
      <c r="H116" s="42">
        <v>833340</v>
      </c>
      <c r="I116" s="43" t="s">
        <v>100</v>
      </c>
      <c r="J116" s="43" t="s">
        <v>96</v>
      </c>
      <c r="K116" s="49"/>
      <c r="L116" s="43" t="s">
        <v>95</v>
      </c>
      <c r="M116" s="46" t="s">
        <v>95</v>
      </c>
      <c r="N116" s="46" t="s">
        <v>100</v>
      </c>
      <c r="O116" s="40">
        <v>43452</v>
      </c>
      <c r="P116" s="47" t="s">
        <v>432</v>
      </c>
      <c r="Q116" s="54" t="s">
        <v>95</v>
      </c>
      <c r="R116" s="49"/>
      <c r="S116" s="50">
        <v>83334</v>
      </c>
      <c r="T116" s="51">
        <v>5000101197</v>
      </c>
      <c r="U116" s="52" t="s">
        <v>433</v>
      </c>
      <c r="V116" s="52">
        <v>71365817</v>
      </c>
    </row>
    <row r="117" spans="1:22" s="36" customFormat="1" ht="15" customHeight="1" x14ac:dyDescent="0.25">
      <c r="A117" s="53">
        <v>6631012</v>
      </c>
      <c r="B117" s="38" t="s">
        <v>434</v>
      </c>
      <c r="C117" s="39">
        <v>43350</v>
      </c>
      <c r="D117" s="40">
        <v>43354</v>
      </c>
      <c r="E117" s="41">
        <v>43455</v>
      </c>
      <c r="F117" s="42">
        <v>1061325</v>
      </c>
      <c r="G117" s="42">
        <v>117925</v>
      </c>
      <c r="H117" s="42">
        <v>1179250</v>
      </c>
      <c r="I117" s="43" t="s">
        <v>100</v>
      </c>
      <c r="J117" s="43" t="s">
        <v>96</v>
      </c>
      <c r="K117" s="49"/>
      <c r="L117" s="43" t="s">
        <v>95</v>
      </c>
      <c r="M117" s="46" t="s">
        <v>95</v>
      </c>
      <c r="N117" s="46" t="s">
        <v>100</v>
      </c>
      <c r="O117" s="40">
        <v>43493</v>
      </c>
      <c r="P117" s="47" t="s">
        <v>435</v>
      </c>
      <c r="Q117" s="54" t="s">
        <v>95</v>
      </c>
      <c r="R117" s="49"/>
      <c r="S117" s="50">
        <v>117925</v>
      </c>
      <c r="T117" s="51">
        <v>5000101150</v>
      </c>
      <c r="U117" s="52" t="s">
        <v>436</v>
      </c>
      <c r="V117" s="52">
        <v>71365818</v>
      </c>
    </row>
    <row r="118" spans="1:22" s="36" customFormat="1" ht="15" customHeight="1" x14ac:dyDescent="0.25">
      <c r="A118" s="53">
        <v>6436006</v>
      </c>
      <c r="B118" s="38" t="s">
        <v>437</v>
      </c>
      <c r="C118" s="39">
        <v>43353</v>
      </c>
      <c r="D118" s="40">
        <v>43356</v>
      </c>
      <c r="E118" s="41">
        <v>43353</v>
      </c>
      <c r="F118" s="42">
        <v>2933973</v>
      </c>
      <c r="G118" s="42">
        <v>325997</v>
      </c>
      <c r="H118" s="42">
        <v>3259970</v>
      </c>
      <c r="I118" s="43" t="s">
        <v>100</v>
      </c>
      <c r="J118" s="43" t="s">
        <v>96</v>
      </c>
      <c r="K118" s="49"/>
      <c r="L118" s="43" t="s">
        <v>100</v>
      </c>
      <c r="M118" s="46" t="s">
        <v>95</v>
      </c>
      <c r="N118" s="46" t="s">
        <v>95</v>
      </c>
      <c r="O118" s="40">
        <v>43566</v>
      </c>
      <c r="P118" s="47" t="s">
        <v>438</v>
      </c>
      <c r="Q118" s="54" t="s">
        <v>95</v>
      </c>
      <c r="R118" s="49"/>
      <c r="S118" s="50">
        <v>325997</v>
      </c>
      <c r="T118" s="51">
        <v>5000087728</v>
      </c>
      <c r="U118" s="52" t="s">
        <v>439</v>
      </c>
      <c r="V118" s="52">
        <v>71365819</v>
      </c>
    </row>
    <row r="119" spans="1:22" s="36" customFormat="1" ht="15" customHeight="1" x14ac:dyDescent="0.25">
      <c r="A119" s="53">
        <v>6437009</v>
      </c>
      <c r="B119" s="38" t="s">
        <v>440</v>
      </c>
      <c r="C119" s="39">
        <v>43430</v>
      </c>
      <c r="D119" s="40">
        <v>43431</v>
      </c>
      <c r="E119" s="41">
        <v>43430</v>
      </c>
      <c r="F119" s="42">
        <v>2404314</v>
      </c>
      <c r="G119" s="42">
        <v>251900</v>
      </c>
      <c r="H119" s="42">
        <v>2656214</v>
      </c>
      <c r="I119" s="43" t="s">
        <v>95</v>
      </c>
      <c r="J119" s="43" t="s">
        <v>95</v>
      </c>
      <c r="K119" s="49">
        <v>0.10477000924172133</v>
      </c>
      <c r="L119" s="43" t="s">
        <v>95</v>
      </c>
      <c r="M119" s="46" t="s">
        <v>95</v>
      </c>
      <c r="N119" s="46" t="s">
        <v>95</v>
      </c>
      <c r="O119" s="40">
        <v>43452</v>
      </c>
      <c r="P119" s="47" t="s">
        <v>441</v>
      </c>
      <c r="Q119" s="54" t="s">
        <v>95</v>
      </c>
      <c r="R119" s="49"/>
      <c r="S119" s="50">
        <v>251900</v>
      </c>
      <c r="T119" s="51">
        <v>5000101234</v>
      </c>
      <c r="U119" s="52" t="s">
        <v>442</v>
      </c>
      <c r="V119" s="52">
        <v>71365820</v>
      </c>
    </row>
    <row r="120" spans="1:22" s="36" customFormat="1" ht="15" customHeight="1" x14ac:dyDescent="0.25">
      <c r="A120" s="53">
        <v>6633013</v>
      </c>
      <c r="B120" s="38" t="s">
        <v>443</v>
      </c>
      <c r="C120" s="39">
        <v>43424</v>
      </c>
      <c r="D120" s="40">
        <v>43426</v>
      </c>
      <c r="E120" s="41">
        <v>43416</v>
      </c>
      <c r="F120" s="42">
        <v>3995595</v>
      </c>
      <c r="G120" s="42">
        <v>371800</v>
      </c>
      <c r="H120" s="42">
        <v>4367395</v>
      </c>
      <c r="I120" s="43" t="s">
        <v>95</v>
      </c>
      <c r="J120" s="43" t="s">
        <v>95</v>
      </c>
      <c r="K120" s="49">
        <v>9.3052474037033289E-2</v>
      </c>
      <c r="L120" s="43" t="s">
        <v>95</v>
      </c>
      <c r="M120" s="46" t="s">
        <v>95</v>
      </c>
      <c r="N120" s="46" t="s">
        <v>100</v>
      </c>
      <c r="O120" s="40">
        <v>43452</v>
      </c>
      <c r="P120" s="47" t="s">
        <v>444</v>
      </c>
      <c r="Q120" s="54" t="s">
        <v>95</v>
      </c>
      <c r="R120" s="49"/>
      <c r="S120" s="50">
        <v>371800</v>
      </c>
      <c r="T120" s="51">
        <v>5000087795</v>
      </c>
      <c r="U120" s="52" t="s">
        <v>445</v>
      </c>
      <c r="V120" s="52">
        <v>71365821</v>
      </c>
    </row>
    <row r="121" spans="1:22" s="36" customFormat="1" ht="15" customHeight="1" x14ac:dyDescent="0.25">
      <c r="A121" s="53">
        <v>6532013</v>
      </c>
      <c r="B121" s="63" t="s">
        <v>446</v>
      </c>
      <c r="C121" s="39">
        <v>43444</v>
      </c>
      <c r="D121" s="40">
        <v>43446</v>
      </c>
      <c r="E121" s="41">
        <v>43431</v>
      </c>
      <c r="F121" s="42">
        <v>939465</v>
      </c>
      <c r="G121" s="42">
        <v>104385</v>
      </c>
      <c r="H121" s="42">
        <v>1043850</v>
      </c>
      <c r="I121" s="43" t="s">
        <v>100</v>
      </c>
      <c r="J121" s="43" t="s">
        <v>96</v>
      </c>
      <c r="K121" s="49"/>
      <c r="L121" s="43" t="s">
        <v>95</v>
      </c>
      <c r="M121" s="46" t="s">
        <v>95</v>
      </c>
      <c r="N121" s="46" t="s">
        <v>95</v>
      </c>
      <c r="O121" s="40">
        <v>43452</v>
      </c>
      <c r="P121" s="47" t="s">
        <v>447</v>
      </c>
      <c r="Q121" s="54" t="s">
        <v>95</v>
      </c>
      <c r="R121" s="49"/>
      <c r="S121" s="50">
        <v>104385</v>
      </c>
      <c r="T121" s="51">
        <v>5000101186</v>
      </c>
      <c r="U121" s="52" t="s">
        <v>448</v>
      </c>
      <c r="V121" s="52">
        <v>71365822</v>
      </c>
    </row>
    <row r="122" spans="1:22" s="36" customFormat="1" ht="15" customHeight="1" x14ac:dyDescent="0.25">
      <c r="A122" s="53">
        <v>6632010</v>
      </c>
      <c r="B122" s="38" t="s">
        <v>449</v>
      </c>
      <c r="C122" s="39">
        <v>43347</v>
      </c>
      <c r="D122" s="40">
        <v>43348</v>
      </c>
      <c r="E122" s="41">
        <v>43336</v>
      </c>
      <c r="F122" s="42">
        <v>750006</v>
      </c>
      <c r="G122" s="42">
        <v>77850</v>
      </c>
      <c r="H122" s="42">
        <v>827856</v>
      </c>
      <c r="I122" s="43" t="s">
        <v>95</v>
      </c>
      <c r="J122" s="43" t="s">
        <v>95</v>
      </c>
      <c r="K122" s="49">
        <v>0.10379916960664315</v>
      </c>
      <c r="L122" s="43" t="s">
        <v>95</v>
      </c>
      <c r="M122" s="46" t="s">
        <v>95</v>
      </c>
      <c r="N122" s="46" t="s">
        <v>95</v>
      </c>
      <c r="O122" s="40">
        <v>43384</v>
      </c>
      <c r="P122" s="47" t="s">
        <v>450</v>
      </c>
      <c r="Q122" s="54" t="s">
        <v>95</v>
      </c>
      <c r="R122" s="49"/>
      <c r="S122" s="50">
        <v>77850</v>
      </c>
      <c r="T122" s="51">
        <v>5000101135</v>
      </c>
      <c r="U122" s="52" t="s">
        <v>451</v>
      </c>
      <c r="V122" s="52">
        <v>71365823</v>
      </c>
    </row>
    <row r="123" spans="1:22" s="36" customFormat="1" ht="15" customHeight="1" x14ac:dyDescent="0.25">
      <c r="A123" s="37">
        <v>6634009</v>
      </c>
      <c r="B123" s="38" t="s">
        <v>452</v>
      </c>
      <c r="C123" s="39">
        <v>43377</v>
      </c>
      <c r="D123" s="40">
        <v>43378</v>
      </c>
      <c r="E123" s="41">
        <v>43375</v>
      </c>
      <c r="F123" s="42">
        <v>3570048</v>
      </c>
      <c r="G123" s="42">
        <v>347675</v>
      </c>
      <c r="H123" s="42">
        <v>3917723</v>
      </c>
      <c r="I123" s="43" t="s">
        <v>95</v>
      </c>
      <c r="J123" s="43" t="s">
        <v>95</v>
      </c>
      <c r="K123" s="49">
        <v>9.7386645781793416E-2</v>
      </c>
      <c r="L123" s="43" t="s">
        <v>95</v>
      </c>
      <c r="M123" s="46" t="s">
        <v>95</v>
      </c>
      <c r="N123" s="46" t="s">
        <v>95</v>
      </c>
      <c r="O123" s="40">
        <v>43385</v>
      </c>
      <c r="P123" s="47" t="s">
        <v>453</v>
      </c>
      <c r="Q123" s="48" t="s">
        <v>95</v>
      </c>
      <c r="R123" s="49"/>
      <c r="S123" s="50">
        <v>347675</v>
      </c>
      <c r="T123" s="51">
        <v>5000087764</v>
      </c>
      <c r="U123" s="52" t="s">
        <v>454</v>
      </c>
      <c r="V123" s="52">
        <v>71365824</v>
      </c>
    </row>
    <row r="124" spans="1:22" s="36" customFormat="1" ht="15" customHeight="1" x14ac:dyDescent="0.25">
      <c r="A124" s="37">
        <v>6535009</v>
      </c>
      <c r="B124" s="38" t="s">
        <v>455</v>
      </c>
      <c r="C124" s="80">
        <v>43343</v>
      </c>
      <c r="D124" s="41">
        <v>43346</v>
      </c>
      <c r="E124" s="41">
        <v>43340</v>
      </c>
      <c r="F124" s="81">
        <v>1463076</v>
      </c>
      <c r="G124" s="42">
        <v>162564</v>
      </c>
      <c r="H124" s="81">
        <v>1625640</v>
      </c>
      <c r="I124" s="49" t="s">
        <v>100</v>
      </c>
      <c r="J124" s="49" t="s">
        <v>96</v>
      </c>
      <c r="K124" s="49"/>
      <c r="L124" s="49" t="s">
        <v>100</v>
      </c>
      <c r="M124" s="49" t="s">
        <v>104</v>
      </c>
      <c r="N124" s="49" t="s">
        <v>95</v>
      </c>
      <c r="O124" s="41">
        <v>43397</v>
      </c>
      <c r="P124" s="82" t="s">
        <v>456</v>
      </c>
      <c r="Q124" s="48" t="s">
        <v>95</v>
      </c>
      <c r="R124" s="49"/>
      <c r="S124" s="50">
        <v>162564</v>
      </c>
      <c r="T124" s="51">
        <v>5000087695</v>
      </c>
      <c r="U124" s="52" t="s">
        <v>457</v>
      </c>
      <c r="V124" s="52">
        <v>71365825</v>
      </c>
    </row>
    <row r="125" spans="1:22" s="36" customFormat="1" ht="15" customHeight="1" x14ac:dyDescent="0.25">
      <c r="A125" s="77">
        <v>6631014</v>
      </c>
      <c r="B125" s="65" t="s">
        <v>458</v>
      </c>
      <c r="C125" s="66">
        <v>43374</v>
      </c>
      <c r="D125" s="67">
        <v>43375</v>
      </c>
      <c r="E125" s="67">
        <v>43369</v>
      </c>
      <c r="F125" s="68">
        <v>697509</v>
      </c>
      <c r="G125" s="68">
        <v>77501</v>
      </c>
      <c r="H125" s="68">
        <v>775010</v>
      </c>
      <c r="I125" s="69" t="s">
        <v>100</v>
      </c>
      <c r="J125" s="69" t="s">
        <v>96</v>
      </c>
      <c r="K125" s="68"/>
      <c r="L125" s="69" t="s">
        <v>100</v>
      </c>
      <c r="M125" s="69" t="s">
        <v>95</v>
      </c>
      <c r="N125" s="69" t="s">
        <v>95</v>
      </c>
      <c r="O125" s="67">
        <v>43452</v>
      </c>
      <c r="P125" s="70" t="s">
        <v>459</v>
      </c>
      <c r="Q125" s="48" t="s">
        <v>95</v>
      </c>
      <c r="R125" s="49"/>
      <c r="S125" s="50">
        <v>77501</v>
      </c>
      <c r="T125" s="51">
        <v>5000101155</v>
      </c>
      <c r="U125" s="52" t="s">
        <v>460</v>
      </c>
      <c r="V125" s="52">
        <v>71365826</v>
      </c>
    </row>
    <row r="126" spans="1:22" s="36" customFormat="1" ht="15" customHeight="1" x14ac:dyDescent="0.25">
      <c r="A126" s="53">
        <v>6631015</v>
      </c>
      <c r="B126" s="38" t="s">
        <v>461</v>
      </c>
      <c r="C126" s="55">
        <v>43370</v>
      </c>
      <c r="D126" s="56">
        <v>43374</v>
      </c>
      <c r="E126" s="41">
        <v>43368</v>
      </c>
      <c r="F126" s="57">
        <v>3532194</v>
      </c>
      <c r="G126" s="57">
        <v>392466</v>
      </c>
      <c r="H126" s="57">
        <v>3924660</v>
      </c>
      <c r="I126" s="71" t="s">
        <v>100</v>
      </c>
      <c r="J126" s="71" t="s">
        <v>96</v>
      </c>
      <c r="K126" s="49"/>
      <c r="L126" s="71" t="s">
        <v>100</v>
      </c>
      <c r="M126" s="71" t="s">
        <v>95</v>
      </c>
      <c r="N126" s="43" t="s">
        <v>100</v>
      </c>
      <c r="O126" s="56">
        <v>43452</v>
      </c>
      <c r="P126" s="59" t="s">
        <v>462</v>
      </c>
      <c r="Q126" s="72" t="s">
        <v>95</v>
      </c>
      <c r="R126" s="49"/>
      <c r="S126" s="50">
        <v>392466</v>
      </c>
      <c r="T126" s="51">
        <v>5000087666</v>
      </c>
      <c r="U126" s="52" t="s">
        <v>463</v>
      </c>
      <c r="V126" s="52">
        <v>71365827</v>
      </c>
    </row>
    <row r="127" spans="1:22" s="36" customFormat="1" ht="15" customHeight="1" x14ac:dyDescent="0.25">
      <c r="A127" s="64">
        <v>6533008</v>
      </c>
      <c r="B127" s="65" t="s">
        <v>464</v>
      </c>
      <c r="C127" s="66">
        <v>43454</v>
      </c>
      <c r="D127" s="67">
        <v>43127</v>
      </c>
      <c r="E127" s="67">
        <v>43454</v>
      </c>
      <c r="F127" s="68">
        <v>1915704</v>
      </c>
      <c r="G127" s="68">
        <v>212856</v>
      </c>
      <c r="H127" s="68">
        <v>2128560</v>
      </c>
      <c r="I127" s="69" t="s">
        <v>100</v>
      </c>
      <c r="J127" s="69" t="s">
        <v>96</v>
      </c>
      <c r="K127" s="69"/>
      <c r="L127" s="69" t="s">
        <v>100</v>
      </c>
      <c r="M127" s="69" t="s">
        <v>95</v>
      </c>
      <c r="N127" s="69" t="s">
        <v>95</v>
      </c>
      <c r="O127" s="67">
        <v>43566</v>
      </c>
      <c r="P127" s="70" t="s">
        <v>465</v>
      </c>
      <c r="Q127" s="54" t="s">
        <v>95</v>
      </c>
      <c r="R127" s="49"/>
      <c r="S127" s="50">
        <v>212856</v>
      </c>
      <c r="T127" s="51">
        <v>5000101209</v>
      </c>
      <c r="U127" s="52" t="s">
        <v>466</v>
      </c>
      <c r="V127" s="52">
        <v>71365828</v>
      </c>
    </row>
    <row r="128" spans="1:22" s="36" customFormat="1" ht="15" customHeight="1" x14ac:dyDescent="0.25">
      <c r="A128" s="53">
        <v>6532014</v>
      </c>
      <c r="B128" s="38" t="s">
        <v>467</v>
      </c>
      <c r="C128" s="55">
        <v>43432</v>
      </c>
      <c r="D128" s="56">
        <v>43434</v>
      </c>
      <c r="E128" s="41">
        <v>43424</v>
      </c>
      <c r="F128" s="57">
        <v>2227491</v>
      </c>
      <c r="G128" s="57">
        <v>247499</v>
      </c>
      <c r="H128" s="57">
        <v>2474990</v>
      </c>
      <c r="I128" s="43" t="s">
        <v>100</v>
      </c>
      <c r="J128" s="43" t="s">
        <v>96</v>
      </c>
      <c r="K128" s="49"/>
      <c r="L128" s="43" t="s">
        <v>100</v>
      </c>
      <c r="M128" s="43" t="s">
        <v>95</v>
      </c>
      <c r="N128" s="43" t="s">
        <v>95</v>
      </c>
      <c r="O128" s="56">
        <v>43493</v>
      </c>
      <c r="P128" s="59" t="s">
        <v>468</v>
      </c>
      <c r="Q128" s="72" t="s">
        <v>95</v>
      </c>
      <c r="R128" s="49"/>
      <c r="S128" s="50">
        <v>247499</v>
      </c>
      <c r="T128" s="51">
        <v>5000101185</v>
      </c>
      <c r="U128" s="52" t="s">
        <v>469</v>
      </c>
      <c r="V128" s="52">
        <v>71365829</v>
      </c>
    </row>
    <row r="129" spans="1:22" s="36" customFormat="1" ht="15" customHeight="1" x14ac:dyDescent="0.25">
      <c r="A129" s="53">
        <v>6633014</v>
      </c>
      <c r="B129" s="38" t="s">
        <v>470</v>
      </c>
      <c r="C129" s="39">
        <v>43350</v>
      </c>
      <c r="D129" s="40">
        <v>43354</v>
      </c>
      <c r="E129" s="41">
        <v>43349</v>
      </c>
      <c r="F129" s="42">
        <v>1320345</v>
      </c>
      <c r="G129" s="42">
        <v>146705</v>
      </c>
      <c r="H129" s="42">
        <v>1467050</v>
      </c>
      <c r="I129" s="43" t="s">
        <v>100</v>
      </c>
      <c r="J129" s="43" t="s">
        <v>96</v>
      </c>
      <c r="K129" s="49"/>
      <c r="L129" s="43" t="s">
        <v>100</v>
      </c>
      <c r="M129" s="46" t="s">
        <v>104</v>
      </c>
      <c r="N129" s="46" t="s">
        <v>95</v>
      </c>
      <c r="O129" s="40">
        <v>43397</v>
      </c>
      <c r="P129" s="47" t="s">
        <v>471</v>
      </c>
      <c r="Q129" s="54" t="s">
        <v>95</v>
      </c>
      <c r="R129" s="49"/>
      <c r="S129" s="50">
        <v>146705</v>
      </c>
      <c r="T129" s="51">
        <v>5000087792</v>
      </c>
      <c r="U129" s="52" t="s">
        <v>472</v>
      </c>
      <c r="V129" s="52">
        <v>71365830</v>
      </c>
    </row>
    <row r="130" spans="1:22" s="36" customFormat="1" ht="15" customHeight="1" x14ac:dyDescent="0.25">
      <c r="A130" s="37">
        <v>6435016</v>
      </c>
      <c r="B130" s="38" t="s">
        <v>473</v>
      </c>
      <c r="C130" s="39">
        <v>43391</v>
      </c>
      <c r="D130" s="40">
        <v>43395</v>
      </c>
      <c r="E130" s="41">
        <v>43390</v>
      </c>
      <c r="F130" s="42">
        <v>750006</v>
      </c>
      <c r="G130" s="42">
        <v>83334</v>
      </c>
      <c r="H130" s="42">
        <v>833340</v>
      </c>
      <c r="I130" s="43" t="s">
        <v>100</v>
      </c>
      <c r="J130" s="43" t="s">
        <v>96</v>
      </c>
      <c r="K130" s="49"/>
      <c r="L130" s="43" t="s">
        <v>95</v>
      </c>
      <c r="M130" s="46" t="s">
        <v>104</v>
      </c>
      <c r="N130" s="46" t="s">
        <v>95</v>
      </c>
      <c r="O130" s="40">
        <v>43417</v>
      </c>
      <c r="P130" s="47" t="s">
        <v>474</v>
      </c>
      <c r="Q130" s="48" t="s">
        <v>95</v>
      </c>
      <c r="R130" s="49"/>
      <c r="S130" s="50">
        <v>83334</v>
      </c>
      <c r="T130" s="51">
        <v>5000101102</v>
      </c>
      <c r="U130" s="52" t="s">
        <v>475</v>
      </c>
      <c r="V130" s="52">
        <v>71365831</v>
      </c>
    </row>
    <row r="131" spans="1:22" s="36" customFormat="1" ht="15" customHeight="1" x14ac:dyDescent="0.25">
      <c r="A131" s="37">
        <v>6631016</v>
      </c>
      <c r="B131" s="38" t="s">
        <v>476</v>
      </c>
      <c r="C131" s="80">
        <v>43377</v>
      </c>
      <c r="D131" s="56">
        <v>43364</v>
      </c>
      <c r="E131" s="41">
        <v>43334</v>
      </c>
      <c r="F131" s="57">
        <v>1407789</v>
      </c>
      <c r="G131" s="42">
        <v>156421</v>
      </c>
      <c r="H131" s="57">
        <v>1564210</v>
      </c>
      <c r="I131" s="43" t="s">
        <v>100</v>
      </c>
      <c r="J131" s="43" t="s">
        <v>96</v>
      </c>
      <c r="K131" s="49"/>
      <c r="L131" s="43" t="s">
        <v>100</v>
      </c>
      <c r="M131" s="43" t="s">
        <v>95</v>
      </c>
      <c r="N131" s="43" t="s">
        <v>95</v>
      </c>
      <c r="O131" s="56">
        <v>43384</v>
      </c>
      <c r="P131" s="59" t="s">
        <v>477</v>
      </c>
      <c r="Q131" s="48" t="s">
        <v>95</v>
      </c>
      <c r="R131" s="49"/>
      <c r="S131" s="50">
        <v>156421</v>
      </c>
      <c r="T131" s="51">
        <v>5000101160</v>
      </c>
      <c r="U131" s="52" t="s">
        <v>478</v>
      </c>
      <c r="V131" s="52">
        <v>71365832</v>
      </c>
    </row>
    <row r="132" spans="1:22" s="36" customFormat="1" ht="15" customHeight="1" x14ac:dyDescent="0.25">
      <c r="A132" s="37">
        <v>6611000</v>
      </c>
      <c r="B132" s="38" t="s">
        <v>479</v>
      </c>
      <c r="C132" s="55">
        <v>43454</v>
      </c>
      <c r="D132" s="40">
        <v>43461</v>
      </c>
      <c r="E132" s="41">
        <v>43454</v>
      </c>
      <c r="F132" s="42">
        <v>23863932</v>
      </c>
      <c r="G132" s="42">
        <v>2651548</v>
      </c>
      <c r="H132" s="42">
        <v>26515480</v>
      </c>
      <c r="I132" s="43" t="s">
        <v>100</v>
      </c>
      <c r="J132" s="43" t="s">
        <v>96</v>
      </c>
      <c r="K132" s="49"/>
      <c r="L132" s="43" t="s">
        <v>95</v>
      </c>
      <c r="M132" s="46" t="s">
        <v>95</v>
      </c>
      <c r="N132" s="46" t="s">
        <v>95</v>
      </c>
      <c r="O132" s="40">
        <v>43493</v>
      </c>
      <c r="P132" s="47" t="s">
        <v>480</v>
      </c>
      <c r="Q132" s="48" t="s">
        <v>95</v>
      </c>
      <c r="R132" s="49"/>
      <c r="S132" s="50">
        <v>2651548</v>
      </c>
      <c r="T132" s="51">
        <v>5000087804</v>
      </c>
      <c r="U132" s="52" t="s">
        <v>481</v>
      </c>
      <c r="V132" s="52">
        <v>71365833</v>
      </c>
    </row>
    <row r="133" spans="1:22" s="36" customFormat="1" ht="15" customHeight="1" x14ac:dyDescent="0.25">
      <c r="A133" s="53">
        <v>6633015</v>
      </c>
      <c r="B133" s="38" t="s">
        <v>482</v>
      </c>
      <c r="C133" s="39">
        <v>43420</v>
      </c>
      <c r="D133" s="40">
        <v>43425</v>
      </c>
      <c r="E133" s="41">
        <v>43420</v>
      </c>
      <c r="F133" s="42">
        <v>2376450</v>
      </c>
      <c r="G133" s="42">
        <v>264050</v>
      </c>
      <c r="H133" s="42">
        <v>2640500</v>
      </c>
      <c r="I133" s="43" t="s">
        <v>100</v>
      </c>
      <c r="J133" s="43" t="s">
        <v>96</v>
      </c>
      <c r="K133" s="49"/>
      <c r="L133" s="43" t="s">
        <v>95</v>
      </c>
      <c r="M133" s="46" t="s">
        <v>95</v>
      </c>
      <c r="N133" s="46" t="s">
        <v>95</v>
      </c>
      <c r="O133" s="40">
        <v>43452</v>
      </c>
      <c r="P133" s="47" t="s">
        <v>483</v>
      </c>
      <c r="Q133" s="54" t="s">
        <v>95</v>
      </c>
      <c r="R133" s="49"/>
      <c r="S133" s="50">
        <v>264050</v>
      </c>
      <c r="T133" s="51">
        <v>5000101302</v>
      </c>
      <c r="U133" s="52" t="s">
        <v>484</v>
      </c>
      <c r="V133" s="52">
        <v>71365834</v>
      </c>
    </row>
    <row r="134" spans="1:22" s="36" customFormat="1" ht="15" customHeight="1" x14ac:dyDescent="0.25">
      <c r="A134" s="53">
        <v>6433007</v>
      </c>
      <c r="B134" s="38" t="s">
        <v>485</v>
      </c>
      <c r="C134" s="39">
        <v>43356</v>
      </c>
      <c r="D134" s="40">
        <v>43357</v>
      </c>
      <c r="E134" s="41">
        <v>43333</v>
      </c>
      <c r="F134" s="42">
        <v>750006</v>
      </c>
      <c r="G134" s="42">
        <v>83334</v>
      </c>
      <c r="H134" s="42">
        <v>833340</v>
      </c>
      <c r="I134" s="43" t="s">
        <v>100</v>
      </c>
      <c r="J134" s="43" t="s">
        <v>96</v>
      </c>
      <c r="K134" s="49"/>
      <c r="L134" s="43" t="s">
        <v>95</v>
      </c>
      <c r="M134" s="46" t="s">
        <v>95</v>
      </c>
      <c r="N134" s="46" t="s">
        <v>100</v>
      </c>
      <c r="O134" s="40">
        <v>43385</v>
      </c>
      <c r="P134" s="47" t="s">
        <v>486</v>
      </c>
      <c r="Q134" s="54" t="s">
        <v>95</v>
      </c>
      <c r="R134" s="49"/>
      <c r="S134" s="50">
        <v>83334</v>
      </c>
      <c r="T134" s="51">
        <v>5000087750</v>
      </c>
      <c r="U134" s="52" t="s">
        <v>487</v>
      </c>
      <c r="V134" s="52">
        <v>71365835</v>
      </c>
    </row>
    <row r="135" spans="1:22" s="36" customFormat="1" ht="15" customHeight="1" x14ac:dyDescent="0.25">
      <c r="A135" s="37">
        <v>6439009</v>
      </c>
      <c r="B135" s="38" t="s">
        <v>488</v>
      </c>
      <c r="C135" s="39">
        <v>43388</v>
      </c>
      <c r="D135" s="40">
        <v>43390</v>
      </c>
      <c r="E135" s="41">
        <v>43383</v>
      </c>
      <c r="F135" s="42">
        <v>750006</v>
      </c>
      <c r="G135" s="42">
        <v>83334</v>
      </c>
      <c r="H135" s="42">
        <v>833340</v>
      </c>
      <c r="I135" s="43" t="s">
        <v>100</v>
      </c>
      <c r="J135" s="43" t="s">
        <v>96</v>
      </c>
      <c r="K135" s="49"/>
      <c r="L135" s="43" t="s">
        <v>100</v>
      </c>
      <c r="M135" s="46" t="s">
        <v>104</v>
      </c>
      <c r="N135" s="46" t="s">
        <v>100</v>
      </c>
      <c r="O135" s="40">
        <v>43493</v>
      </c>
      <c r="P135" s="47" t="s">
        <v>489</v>
      </c>
      <c r="Q135" s="48" t="s">
        <v>95</v>
      </c>
      <c r="R135" s="49"/>
      <c r="S135" s="50">
        <v>83334</v>
      </c>
      <c r="T135" s="51">
        <v>5000101223</v>
      </c>
      <c r="U135" s="52" t="s">
        <v>490</v>
      </c>
      <c r="V135" s="52">
        <v>71365836</v>
      </c>
    </row>
    <row r="136" spans="1:22" s="36" customFormat="1" ht="15" customHeight="1" x14ac:dyDescent="0.25">
      <c r="A136" s="53">
        <v>6632011</v>
      </c>
      <c r="B136" s="38" t="s">
        <v>491</v>
      </c>
      <c r="C136" s="55">
        <v>43450</v>
      </c>
      <c r="D136" s="56">
        <v>43452</v>
      </c>
      <c r="E136" s="41">
        <v>43441</v>
      </c>
      <c r="F136" s="57">
        <v>820107</v>
      </c>
      <c r="G136" s="57">
        <v>91123</v>
      </c>
      <c r="H136" s="57">
        <v>911230</v>
      </c>
      <c r="I136" s="43" t="s">
        <v>100</v>
      </c>
      <c r="J136" s="43" t="s">
        <v>96</v>
      </c>
      <c r="K136" s="49"/>
      <c r="L136" s="43" t="s">
        <v>100</v>
      </c>
      <c r="M136" s="43" t="s">
        <v>95</v>
      </c>
      <c r="N136" s="43" t="s">
        <v>100</v>
      </c>
      <c r="O136" s="56">
        <v>43493</v>
      </c>
      <c r="P136" s="59" t="s">
        <v>492</v>
      </c>
      <c r="Q136" s="54" t="s">
        <v>95</v>
      </c>
      <c r="R136" s="49"/>
      <c r="S136" s="50">
        <v>91123</v>
      </c>
      <c r="T136" s="51">
        <v>5000101129</v>
      </c>
      <c r="U136" s="52" t="s">
        <v>493</v>
      </c>
      <c r="V136" s="52">
        <v>71365837</v>
      </c>
    </row>
    <row r="137" spans="1:22" s="36" customFormat="1" ht="15" customHeight="1" x14ac:dyDescent="0.25">
      <c r="A137" s="64">
        <v>6535010</v>
      </c>
      <c r="B137" s="65" t="s">
        <v>494</v>
      </c>
      <c r="C137" s="66">
        <v>43398</v>
      </c>
      <c r="D137" s="67">
        <v>43402</v>
      </c>
      <c r="E137" s="67">
        <v>43390</v>
      </c>
      <c r="F137" s="68">
        <v>693153</v>
      </c>
      <c r="G137" s="68">
        <v>77017</v>
      </c>
      <c r="H137" s="68">
        <v>770170</v>
      </c>
      <c r="I137" s="69" t="s">
        <v>100</v>
      </c>
      <c r="J137" s="69" t="s">
        <v>96</v>
      </c>
      <c r="K137" s="68"/>
      <c r="L137" s="69" t="s">
        <v>95</v>
      </c>
      <c r="M137" s="69" t="s">
        <v>104</v>
      </c>
      <c r="N137" s="69" t="s">
        <v>95</v>
      </c>
      <c r="O137" s="67">
        <v>43511</v>
      </c>
      <c r="P137" s="70" t="s">
        <v>495</v>
      </c>
      <c r="Q137" s="54" t="s">
        <v>95</v>
      </c>
      <c r="R137" s="49"/>
      <c r="S137" s="50">
        <v>77017</v>
      </c>
      <c r="T137" s="51">
        <v>5000087692</v>
      </c>
      <c r="U137" s="52" t="s">
        <v>496</v>
      </c>
      <c r="V137" s="52">
        <v>71365838</v>
      </c>
    </row>
    <row r="138" spans="1:22" s="36" customFormat="1" ht="15" customHeight="1" x14ac:dyDescent="0.25">
      <c r="A138" s="53">
        <v>6634012</v>
      </c>
      <c r="B138" s="38" t="s">
        <v>497</v>
      </c>
      <c r="C138" s="55">
        <v>43356</v>
      </c>
      <c r="D138" s="56">
        <v>43362</v>
      </c>
      <c r="E138" s="41">
        <v>43348</v>
      </c>
      <c r="F138" s="57">
        <v>750006</v>
      </c>
      <c r="G138" s="57">
        <v>72775</v>
      </c>
      <c r="H138" s="57">
        <v>822781</v>
      </c>
      <c r="I138" s="71" t="s">
        <v>95</v>
      </c>
      <c r="J138" s="71" t="s">
        <v>95</v>
      </c>
      <c r="K138" s="49">
        <v>9.7032557072876752E-2</v>
      </c>
      <c r="L138" s="71" t="s">
        <v>95</v>
      </c>
      <c r="M138" s="71" t="s">
        <v>95</v>
      </c>
      <c r="N138" s="43" t="s">
        <v>100</v>
      </c>
      <c r="O138" s="56">
        <v>43384</v>
      </c>
      <c r="P138" s="59" t="s">
        <v>498</v>
      </c>
      <c r="Q138" s="72" t="s">
        <v>95</v>
      </c>
      <c r="R138" s="49"/>
      <c r="S138" s="50">
        <v>72775</v>
      </c>
      <c r="T138" s="51">
        <v>5000101502</v>
      </c>
      <c r="U138" s="52" t="s">
        <v>499</v>
      </c>
      <c r="V138" s="52">
        <v>71365839</v>
      </c>
    </row>
    <row r="139" spans="1:22" s="36" customFormat="1" ht="15" customHeight="1" x14ac:dyDescent="0.25">
      <c r="A139" s="37">
        <v>6635015</v>
      </c>
      <c r="B139" s="38" t="s">
        <v>500</v>
      </c>
      <c r="C139" s="39">
        <v>43389</v>
      </c>
      <c r="D139" s="40">
        <v>43390</v>
      </c>
      <c r="E139" s="41">
        <v>43388</v>
      </c>
      <c r="F139" s="42">
        <v>5361399</v>
      </c>
      <c r="G139" s="42">
        <v>587875</v>
      </c>
      <c r="H139" s="42">
        <v>5949274</v>
      </c>
      <c r="I139" s="43" t="s">
        <v>95</v>
      </c>
      <c r="J139" s="43" t="s">
        <v>95</v>
      </c>
      <c r="K139" s="49">
        <v>0.10964955229036302</v>
      </c>
      <c r="L139" s="43" t="s">
        <v>100</v>
      </c>
      <c r="M139" s="46" t="s">
        <v>104</v>
      </c>
      <c r="N139" s="46" t="s">
        <v>95</v>
      </c>
      <c r="O139" s="40">
        <v>43417</v>
      </c>
      <c r="P139" s="47" t="s">
        <v>501</v>
      </c>
      <c r="Q139" s="48" t="s">
        <v>95</v>
      </c>
      <c r="R139" s="49"/>
      <c r="S139" s="50">
        <v>587875</v>
      </c>
      <c r="T139" s="51">
        <v>5000087790</v>
      </c>
      <c r="U139" s="52" t="s">
        <v>502</v>
      </c>
      <c r="V139" s="52">
        <v>71365840</v>
      </c>
    </row>
    <row r="140" spans="1:22" s="36" customFormat="1" ht="15" customHeight="1" x14ac:dyDescent="0.25">
      <c r="A140" s="37">
        <v>6631017</v>
      </c>
      <c r="B140" s="38" t="s">
        <v>503</v>
      </c>
      <c r="C140" s="39">
        <v>43335</v>
      </c>
      <c r="D140" s="40">
        <v>43339</v>
      </c>
      <c r="E140" s="41">
        <v>43334</v>
      </c>
      <c r="F140" s="42">
        <v>3772350</v>
      </c>
      <c r="G140" s="42">
        <v>408050</v>
      </c>
      <c r="H140" s="42">
        <v>4180400</v>
      </c>
      <c r="I140" s="43" t="s">
        <v>95</v>
      </c>
      <c r="J140" s="43" t="s">
        <v>95</v>
      </c>
      <c r="K140" s="49">
        <v>0.10816864819012022</v>
      </c>
      <c r="L140" s="43" t="s">
        <v>100</v>
      </c>
      <c r="M140" s="46" t="s">
        <v>104</v>
      </c>
      <c r="N140" s="46" t="s">
        <v>95</v>
      </c>
      <c r="O140" s="40">
        <v>43384</v>
      </c>
      <c r="P140" s="47" t="s">
        <v>504</v>
      </c>
      <c r="Q140" s="48" t="s">
        <v>95</v>
      </c>
      <c r="R140" s="49"/>
      <c r="S140" s="50">
        <v>408050</v>
      </c>
      <c r="T140" s="51">
        <v>5000101151</v>
      </c>
      <c r="U140" s="52" t="s">
        <v>505</v>
      </c>
      <c r="V140" s="52">
        <v>71365841</v>
      </c>
    </row>
    <row r="141" spans="1:22" s="36" customFormat="1" ht="15" customHeight="1" x14ac:dyDescent="0.25">
      <c r="A141" s="37">
        <v>6532015</v>
      </c>
      <c r="B141" s="83" t="s">
        <v>506</v>
      </c>
      <c r="C141" s="55">
        <v>43448</v>
      </c>
      <c r="D141" s="56">
        <v>43451</v>
      </c>
      <c r="E141" s="41">
        <v>43451</v>
      </c>
      <c r="F141" s="57">
        <v>1344825</v>
      </c>
      <c r="G141" s="57">
        <v>149425</v>
      </c>
      <c r="H141" s="57">
        <v>1494250</v>
      </c>
      <c r="I141" s="43" t="s">
        <v>100</v>
      </c>
      <c r="J141" s="43" t="s">
        <v>96</v>
      </c>
      <c r="K141" s="49"/>
      <c r="L141" s="43" t="s">
        <v>95</v>
      </c>
      <c r="M141" s="43" t="s">
        <v>95</v>
      </c>
      <c r="N141" s="43" t="s">
        <v>100</v>
      </c>
      <c r="O141" s="56">
        <v>43493</v>
      </c>
      <c r="P141" s="59" t="s">
        <v>507</v>
      </c>
      <c r="Q141" s="48" t="s">
        <v>95</v>
      </c>
      <c r="R141" s="49"/>
      <c r="S141" s="50">
        <v>149425</v>
      </c>
      <c r="T141" s="51">
        <v>5000101180</v>
      </c>
      <c r="U141" s="52" t="s">
        <v>508</v>
      </c>
      <c r="V141" s="52">
        <v>71365842</v>
      </c>
    </row>
    <row r="142" spans="1:22" s="36" customFormat="1" ht="15" customHeight="1" x14ac:dyDescent="0.25">
      <c r="A142" s="53">
        <v>6534012</v>
      </c>
      <c r="B142" s="38" t="s">
        <v>509</v>
      </c>
      <c r="C142" s="39">
        <v>43395</v>
      </c>
      <c r="D142" s="40">
        <v>43399</v>
      </c>
      <c r="E142" s="41">
        <v>43389</v>
      </c>
      <c r="F142" s="42">
        <v>1318995</v>
      </c>
      <c r="G142" s="42">
        <v>146555</v>
      </c>
      <c r="H142" s="42">
        <v>1465550</v>
      </c>
      <c r="I142" s="43" t="s">
        <v>100</v>
      </c>
      <c r="J142" s="43" t="s">
        <v>96</v>
      </c>
      <c r="K142" s="49"/>
      <c r="L142" s="43" t="s">
        <v>95</v>
      </c>
      <c r="M142" s="46" t="s">
        <v>104</v>
      </c>
      <c r="N142" s="46" t="s">
        <v>100</v>
      </c>
      <c r="O142" s="40">
        <v>43417</v>
      </c>
      <c r="P142" s="47" t="s">
        <v>510</v>
      </c>
      <c r="Q142" s="54" t="s">
        <v>95</v>
      </c>
      <c r="R142" s="49"/>
      <c r="S142" s="50">
        <v>146555</v>
      </c>
      <c r="T142" s="51">
        <v>5000101290</v>
      </c>
      <c r="U142" s="52" t="s">
        <v>511</v>
      </c>
      <c r="V142" s="52">
        <v>71365843</v>
      </c>
    </row>
    <row r="143" spans="1:22" s="36" customFormat="1" ht="15" customHeight="1" x14ac:dyDescent="0.25">
      <c r="A143" s="37">
        <v>6631000</v>
      </c>
      <c r="B143" s="38" t="s">
        <v>512</v>
      </c>
      <c r="C143" s="39">
        <v>43360</v>
      </c>
      <c r="D143" s="40">
        <v>43364</v>
      </c>
      <c r="E143" s="41">
        <v>43356</v>
      </c>
      <c r="F143" s="42">
        <v>23971752</v>
      </c>
      <c r="G143" s="42">
        <v>2663528</v>
      </c>
      <c r="H143" s="42">
        <v>26635280</v>
      </c>
      <c r="I143" s="43" t="s">
        <v>100</v>
      </c>
      <c r="J143" s="43" t="s">
        <v>96</v>
      </c>
      <c r="K143" s="49"/>
      <c r="L143" s="43" t="s">
        <v>100</v>
      </c>
      <c r="M143" s="46" t="s">
        <v>95</v>
      </c>
      <c r="N143" s="46" t="s">
        <v>95</v>
      </c>
      <c r="O143" s="40">
        <v>43385</v>
      </c>
      <c r="P143" s="47" t="s">
        <v>513</v>
      </c>
      <c r="Q143" s="48" t="s">
        <v>95</v>
      </c>
      <c r="R143" s="49"/>
      <c r="S143" s="50">
        <v>2663528</v>
      </c>
      <c r="T143" s="51">
        <v>5000096770</v>
      </c>
      <c r="U143" s="52" t="s">
        <v>331</v>
      </c>
      <c r="V143" s="52">
        <v>71365844</v>
      </c>
    </row>
    <row r="144" spans="1:22" s="36" customFormat="1" ht="15" customHeight="1" x14ac:dyDescent="0.25">
      <c r="A144" s="37">
        <v>6534000</v>
      </c>
      <c r="B144" s="38" t="s">
        <v>514</v>
      </c>
      <c r="C144" s="39">
        <v>43374</v>
      </c>
      <c r="D144" s="40">
        <v>43383</v>
      </c>
      <c r="E144" s="41">
        <v>43370</v>
      </c>
      <c r="F144" s="42">
        <v>24283008</v>
      </c>
      <c r="G144" s="42">
        <v>2698112</v>
      </c>
      <c r="H144" s="42">
        <v>26981120</v>
      </c>
      <c r="I144" s="43" t="s">
        <v>100</v>
      </c>
      <c r="J144" s="43" t="s">
        <v>96</v>
      </c>
      <c r="K144" s="49"/>
      <c r="L144" s="43" t="s">
        <v>95</v>
      </c>
      <c r="M144" s="46" t="s">
        <v>95</v>
      </c>
      <c r="N144" s="46" t="s">
        <v>95</v>
      </c>
      <c r="O144" s="40">
        <v>43385</v>
      </c>
      <c r="P144" s="47" t="s">
        <v>515</v>
      </c>
      <c r="Q144" s="48" t="s">
        <v>95</v>
      </c>
      <c r="R144" s="49"/>
      <c r="S144" s="50">
        <v>2698112</v>
      </c>
      <c r="T144" s="51">
        <v>5000096767</v>
      </c>
      <c r="U144" s="52" t="s">
        <v>516</v>
      </c>
      <c r="V144" s="52">
        <v>71365845</v>
      </c>
    </row>
    <row r="145" spans="1:22" s="36" customFormat="1" ht="15" customHeight="1" x14ac:dyDescent="0.25">
      <c r="A145" s="37">
        <v>6635000</v>
      </c>
      <c r="B145" s="38" t="s">
        <v>517</v>
      </c>
      <c r="C145" s="75">
        <v>43453</v>
      </c>
      <c r="D145" s="40">
        <v>43455</v>
      </c>
      <c r="E145" s="41">
        <v>43452</v>
      </c>
      <c r="F145" s="42">
        <v>16316253</v>
      </c>
      <c r="G145" s="42">
        <v>1812917</v>
      </c>
      <c r="H145" s="42">
        <v>18129170</v>
      </c>
      <c r="I145" s="43" t="s">
        <v>100</v>
      </c>
      <c r="J145" s="43" t="s">
        <v>96</v>
      </c>
      <c r="K145" s="49"/>
      <c r="L145" s="43" t="s">
        <v>95</v>
      </c>
      <c r="M145" s="46" t="s">
        <v>104</v>
      </c>
      <c r="N145" s="46" t="s">
        <v>95</v>
      </c>
      <c r="O145" s="40">
        <v>43493</v>
      </c>
      <c r="P145" s="47" t="s">
        <v>518</v>
      </c>
      <c r="Q145" s="48" t="s">
        <v>95</v>
      </c>
      <c r="R145" s="49"/>
      <c r="S145" s="50">
        <v>1812917</v>
      </c>
      <c r="T145" s="51">
        <v>5000096773</v>
      </c>
      <c r="U145" s="52" t="s">
        <v>502</v>
      </c>
      <c r="V145" s="52">
        <v>71365846</v>
      </c>
    </row>
    <row r="146" spans="1:22" s="36" customFormat="1" ht="15" customHeight="1" x14ac:dyDescent="0.25">
      <c r="A146" s="53">
        <v>6531009</v>
      </c>
      <c r="B146" s="38" t="s">
        <v>519</v>
      </c>
      <c r="C146" s="39">
        <v>43430</v>
      </c>
      <c r="D146" s="40">
        <v>43430</v>
      </c>
      <c r="E146" s="41">
        <v>43426</v>
      </c>
      <c r="F146" s="42">
        <v>2197125</v>
      </c>
      <c r="G146" s="42">
        <v>244125</v>
      </c>
      <c r="H146" s="42">
        <v>2441250</v>
      </c>
      <c r="I146" s="43" t="s">
        <v>100</v>
      </c>
      <c r="J146" s="43" t="s">
        <v>96</v>
      </c>
      <c r="K146" s="49"/>
      <c r="L146" s="43" t="s">
        <v>95</v>
      </c>
      <c r="M146" s="46" t="s">
        <v>95</v>
      </c>
      <c r="N146" s="46" t="s">
        <v>100</v>
      </c>
      <c r="O146" s="40">
        <v>43452</v>
      </c>
      <c r="P146" s="47" t="s">
        <v>520</v>
      </c>
      <c r="Q146" s="54" t="s">
        <v>95</v>
      </c>
      <c r="R146" s="49"/>
      <c r="S146" s="50">
        <v>244125</v>
      </c>
      <c r="T146" s="51">
        <v>5000101192</v>
      </c>
      <c r="U146" s="52" t="s">
        <v>521</v>
      </c>
      <c r="V146" s="52">
        <v>71365848</v>
      </c>
    </row>
    <row r="147" spans="1:22" s="36" customFormat="1" ht="15" customHeight="1" x14ac:dyDescent="0.25">
      <c r="A147" s="53">
        <v>6531010</v>
      </c>
      <c r="B147" s="38" t="s">
        <v>522</v>
      </c>
      <c r="C147" s="55">
        <v>43384</v>
      </c>
      <c r="D147" s="56">
        <v>43413</v>
      </c>
      <c r="E147" s="41">
        <v>43348</v>
      </c>
      <c r="F147" s="57">
        <v>2628036</v>
      </c>
      <c r="G147" s="57">
        <v>240800</v>
      </c>
      <c r="H147" s="57">
        <v>2868836</v>
      </c>
      <c r="I147" s="43" t="s">
        <v>95</v>
      </c>
      <c r="J147" s="43" t="s">
        <v>95</v>
      </c>
      <c r="K147" s="49">
        <v>9.1627359746974543E-2</v>
      </c>
      <c r="L147" s="43" t="s">
        <v>95</v>
      </c>
      <c r="M147" s="43" t="s">
        <v>95</v>
      </c>
      <c r="N147" s="43" t="s">
        <v>95</v>
      </c>
      <c r="O147" s="56">
        <v>43417</v>
      </c>
      <c r="P147" s="59" t="s">
        <v>523</v>
      </c>
      <c r="Q147" s="54" t="s">
        <v>95</v>
      </c>
      <c r="R147" s="49"/>
      <c r="S147" s="50">
        <v>240800</v>
      </c>
      <c r="T147" s="51">
        <v>5000087696</v>
      </c>
      <c r="U147" s="52" t="s">
        <v>524</v>
      </c>
      <c r="V147" s="52">
        <v>71365849</v>
      </c>
    </row>
    <row r="148" spans="1:22" s="36" customFormat="1" ht="15" customHeight="1" x14ac:dyDescent="0.25">
      <c r="A148" s="37">
        <v>6535011</v>
      </c>
      <c r="B148" s="38" t="s">
        <v>525</v>
      </c>
      <c r="C148" s="39">
        <v>43448</v>
      </c>
      <c r="D148" s="84">
        <v>43451</v>
      </c>
      <c r="E148" s="41">
        <v>43451</v>
      </c>
      <c r="F148" s="42">
        <v>3399669</v>
      </c>
      <c r="G148" s="42">
        <v>352975</v>
      </c>
      <c r="H148" s="42">
        <v>3752644</v>
      </c>
      <c r="I148" s="43" t="s">
        <v>95</v>
      </c>
      <c r="J148" s="43" t="s">
        <v>95</v>
      </c>
      <c r="K148" s="49">
        <v>0.103826284264733</v>
      </c>
      <c r="L148" s="43" t="s">
        <v>95</v>
      </c>
      <c r="M148" s="46" t="s">
        <v>104</v>
      </c>
      <c r="N148" s="46" t="s">
        <v>95</v>
      </c>
      <c r="O148" s="40">
        <v>43493</v>
      </c>
      <c r="P148" s="47" t="s">
        <v>526</v>
      </c>
      <c r="Q148" s="48" t="s">
        <v>95</v>
      </c>
      <c r="R148" s="49"/>
      <c r="S148" s="50">
        <v>352975</v>
      </c>
      <c r="T148" s="51">
        <v>5000087665</v>
      </c>
      <c r="U148" s="52" t="s">
        <v>527</v>
      </c>
      <c r="V148" s="52">
        <v>71365850</v>
      </c>
    </row>
    <row r="149" spans="1:22" s="36" customFormat="1" ht="15" customHeight="1" x14ac:dyDescent="0.25">
      <c r="A149" s="53">
        <v>6535012</v>
      </c>
      <c r="B149" s="38" t="s">
        <v>528</v>
      </c>
      <c r="C149" s="39">
        <v>43453</v>
      </c>
      <c r="D149" s="40">
        <v>43451</v>
      </c>
      <c r="E149" s="41">
        <v>43446</v>
      </c>
      <c r="F149" s="42">
        <v>750006</v>
      </c>
      <c r="G149" s="42">
        <v>59175</v>
      </c>
      <c r="H149" s="42">
        <v>809181</v>
      </c>
      <c r="I149" s="43" t="s">
        <v>95</v>
      </c>
      <c r="J149" s="43" t="s">
        <v>95</v>
      </c>
      <c r="K149" s="49">
        <v>7.8899368805049566E-2</v>
      </c>
      <c r="L149" s="43" t="s">
        <v>95</v>
      </c>
      <c r="M149" s="46" t="s">
        <v>95</v>
      </c>
      <c r="N149" s="46" t="s">
        <v>100</v>
      </c>
      <c r="O149" s="40">
        <v>43493</v>
      </c>
      <c r="P149" s="47" t="s">
        <v>529</v>
      </c>
      <c r="Q149" s="54" t="s">
        <v>95</v>
      </c>
      <c r="R149" s="49"/>
      <c r="S149" s="50">
        <v>59175</v>
      </c>
      <c r="T149" s="51">
        <v>5000101139</v>
      </c>
      <c r="U149" s="52" t="s">
        <v>530</v>
      </c>
      <c r="V149" s="52">
        <v>71365851</v>
      </c>
    </row>
    <row r="150" spans="1:22" s="36" customFormat="1" ht="15" customHeight="1" x14ac:dyDescent="0.25">
      <c r="A150" s="53">
        <v>6532016</v>
      </c>
      <c r="B150" s="38" t="s">
        <v>531</v>
      </c>
      <c r="C150" s="39">
        <v>43341</v>
      </c>
      <c r="D150" s="40">
        <v>43346</v>
      </c>
      <c r="E150" s="41">
        <v>43340</v>
      </c>
      <c r="F150" s="42">
        <v>1352970</v>
      </c>
      <c r="G150" s="42">
        <v>146550</v>
      </c>
      <c r="H150" s="42">
        <v>1499520</v>
      </c>
      <c r="I150" s="43" t="s">
        <v>95</v>
      </c>
      <c r="J150" s="43" t="s">
        <v>95</v>
      </c>
      <c r="K150" s="49">
        <v>0.10831725758886006</v>
      </c>
      <c r="L150" s="43" t="s">
        <v>100</v>
      </c>
      <c r="M150" s="46" t="s">
        <v>95</v>
      </c>
      <c r="N150" s="46" t="s">
        <v>95</v>
      </c>
      <c r="O150" s="40">
        <v>43452</v>
      </c>
      <c r="P150" s="47" t="s">
        <v>532</v>
      </c>
      <c r="Q150" s="54" t="s">
        <v>95</v>
      </c>
      <c r="R150" s="49"/>
      <c r="S150" s="50">
        <v>146550</v>
      </c>
      <c r="T150" s="51">
        <v>5000087687</v>
      </c>
      <c r="U150" s="52" t="s">
        <v>533</v>
      </c>
      <c r="V150" s="52">
        <v>71365852</v>
      </c>
    </row>
    <row r="151" spans="1:22" s="36" customFormat="1" ht="15" customHeight="1" x14ac:dyDescent="0.25">
      <c r="A151" s="53">
        <v>6531011</v>
      </c>
      <c r="B151" s="38" t="s">
        <v>534</v>
      </c>
      <c r="C151" s="39">
        <v>43340</v>
      </c>
      <c r="D151" s="40">
        <v>43342</v>
      </c>
      <c r="E151" s="41">
        <v>43332</v>
      </c>
      <c r="F151" s="42">
        <v>2891691</v>
      </c>
      <c r="G151" s="42">
        <v>321299</v>
      </c>
      <c r="H151" s="42">
        <v>3212990</v>
      </c>
      <c r="I151" s="43" t="s">
        <v>100</v>
      </c>
      <c r="J151" s="43" t="s">
        <v>96</v>
      </c>
      <c r="K151" s="49"/>
      <c r="L151" s="43" t="s">
        <v>95</v>
      </c>
      <c r="M151" s="46" t="s">
        <v>95</v>
      </c>
      <c r="N151" s="46" t="s">
        <v>100</v>
      </c>
      <c r="O151" s="40">
        <v>43384</v>
      </c>
      <c r="P151" s="47" t="s">
        <v>535</v>
      </c>
      <c r="Q151" s="54" t="s">
        <v>95</v>
      </c>
      <c r="R151" s="49"/>
      <c r="S151" s="50">
        <v>321299</v>
      </c>
      <c r="T151" s="51">
        <v>5000087702</v>
      </c>
      <c r="U151" s="52" t="s">
        <v>536</v>
      </c>
      <c r="V151" s="52">
        <v>71365853</v>
      </c>
    </row>
    <row r="152" spans="1:22" s="36" customFormat="1" ht="15" customHeight="1" x14ac:dyDescent="0.25">
      <c r="A152" s="37">
        <v>6635016</v>
      </c>
      <c r="B152" s="38" t="s">
        <v>537</v>
      </c>
      <c r="C152" s="39">
        <v>43433</v>
      </c>
      <c r="D152" s="40">
        <v>43434</v>
      </c>
      <c r="E152" s="41">
        <v>43431</v>
      </c>
      <c r="F152" s="42">
        <v>940815</v>
      </c>
      <c r="G152" s="42">
        <v>104525</v>
      </c>
      <c r="H152" s="42">
        <v>1045340</v>
      </c>
      <c r="I152" s="43" t="s">
        <v>95</v>
      </c>
      <c r="J152" s="43" t="s">
        <v>95</v>
      </c>
      <c r="K152" s="49">
        <v>0.11110048202887922</v>
      </c>
      <c r="L152" s="43" t="s">
        <v>95</v>
      </c>
      <c r="M152" s="46" t="s">
        <v>95</v>
      </c>
      <c r="N152" s="46" t="s">
        <v>95</v>
      </c>
      <c r="O152" s="40">
        <v>43452</v>
      </c>
      <c r="P152" s="47" t="s">
        <v>538</v>
      </c>
      <c r="Q152" s="48" t="s">
        <v>95</v>
      </c>
      <c r="R152" s="49"/>
      <c r="S152" s="50">
        <v>104525</v>
      </c>
      <c r="T152" s="51">
        <v>5000087779</v>
      </c>
      <c r="U152" s="52" t="s">
        <v>539</v>
      </c>
      <c r="V152" s="52">
        <v>71365854</v>
      </c>
    </row>
    <row r="153" spans="1:22" s="36" customFormat="1" ht="15" customHeight="1" x14ac:dyDescent="0.25">
      <c r="A153" s="53">
        <v>6633016</v>
      </c>
      <c r="B153" s="38" t="s">
        <v>540</v>
      </c>
      <c r="C153" s="39">
        <v>43446</v>
      </c>
      <c r="D153" s="40">
        <v>43447</v>
      </c>
      <c r="E153" s="41">
        <v>43446</v>
      </c>
      <c r="F153" s="42">
        <v>773631</v>
      </c>
      <c r="G153" s="42">
        <v>78075</v>
      </c>
      <c r="H153" s="42">
        <v>851706</v>
      </c>
      <c r="I153" s="43" t="s">
        <v>95</v>
      </c>
      <c r="J153" s="43" t="s">
        <v>95</v>
      </c>
      <c r="K153" s="49">
        <v>0.10092020614478996</v>
      </c>
      <c r="L153" s="43" t="s">
        <v>100</v>
      </c>
      <c r="M153" s="46" t="s">
        <v>104</v>
      </c>
      <c r="N153" s="46" t="s">
        <v>95</v>
      </c>
      <c r="O153" s="40">
        <v>43493</v>
      </c>
      <c r="P153" s="47" t="s">
        <v>541</v>
      </c>
      <c r="Q153" s="54" t="s">
        <v>95</v>
      </c>
      <c r="R153" s="49"/>
      <c r="S153" s="50">
        <v>78075</v>
      </c>
      <c r="T153" s="51">
        <v>5000076152</v>
      </c>
      <c r="U153" s="52" t="s">
        <v>542</v>
      </c>
      <c r="V153" s="52">
        <v>71365855</v>
      </c>
    </row>
    <row r="154" spans="1:22" s="36" customFormat="1" ht="15" customHeight="1" x14ac:dyDescent="0.25">
      <c r="A154" s="53">
        <v>6436010</v>
      </c>
      <c r="B154" s="38" t="s">
        <v>543</v>
      </c>
      <c r="C154" s="55">
        <v>43343</v>
      </c>
      <c r="D154" s="56">
        <v>43346</v>
      </c>
      <c r="E154" s="41">
        <v>43335</v>
      </c>
      <c r="F154" s="57">
        <v>750006</v>
      </c>
      <c r="G154" s="57">
        <v>83334</v>
      </c>
      <c r="H154" s="57">
        <v>833340</v>
      </c>
      <c r="I154" s="71" t="s">
        <v>100</v>
      </c>
      <c r="J154" s="43" t="s">
        <v>96</v>
      </c>
      <c r="K154" s="49"/>
      <c r="L154" s="43" t="s">
        <v>100</v>
      </c>
      <c r="M154" s="43" t="s">
        <v>104</v>
      </c>
      <c r="N154" s="43" t="s">
        <v>100</v>
      </c>
      <c r="O154" s="56">
        <v>43384</v>
      </c>
      <c r="P154" s="59" t="s">
        <v>544</v>
      </c>
      <c r="Q154" s="54" t="s">
        <v>95</v>
      </c>
      <c r="R154" s="49"/>
      <c r="S154" s="50">
        <v>83334</v>
      </c>
      <c r="T154" s="51">
        <v>5000101219</v>
      </c>
      <c r="U154" s="52" t="s">
        <v>545</v>
      </c>
      <c r="V154" s="52">
        <v>71365856</v>
      </c>
    </row>
    <row r="155" spans="1:22" s="36" customFormat="1" ht="15" customHeight="1" x14ac:dyDescent="0.25">
      <c r="A155" s="37">
        <v>6533009</v>
      </c>
      <c r="B155" s="38" t="s">
        <v>546</v>
      </c>
      <c r="C155" s="39">
        <v>43334</v>
      </c>
      <c r="D155" s="40">
        <v>43341</v>
      </c>
      <c r="E155" s="41">
        <v>43334</v>
      </c>
      <c r="F155" s="42">
        <v>750006</v>
      </c>
      <c r="G155" s="42">
        <v>83334</v>
      </c>
      <c r="H155" s="42">
        <v>833340</v>
      </c>
      <c r="I155" s="43" t="s">
        <v>100</v>
      </c>
      <c r="J155" s="43" t="s">
        <v>96</v>
      </c>
      <c r="K155" s="49"/>
      <c r="L155" s="43" t="s">
        <v>95</v>
      </c>
      <c r="M155" s="46" t="s">
        <v>104</v>
      </c>
      <c r="N155" s="46" t="s">
        <v>100</v>
      </c>
      <c r="O155" s="40">
        <v>43384</v>
      </c>
      <c r="P155" s="47" t="s">
        <v>547</v>
      </c>
      <c r="Q155" s="48" t="s">
        <v>95</v>
      </c>
      <c r="R155" s="49"/>
      <c r="S155" s="50">
        <v>83334</v>
      </c>
      <c r="T155" s="51">
        <v>5000087711</v>
      </c>
      <c r="U155" s="52" t="s">
        <v>548</v>
      </c>
      <c r="V155" s="52">
        <v>71365857</v>
      </c>
    </row>
    <row r="156" spans="1:22" s="36" customFormat="1" ht="15" customHeight="1" x14ac:dyDescent="0.25">
      <c r="A156" s="37">
        <v>6440014</v>
      </c>
      <c r="B156" s="38" t="s">
        <v>549</v>
      </c>
      <c r="C156" s="39">
        <v>43353</v>
      </c>
      <c r="D156" s="40">
        <v>43354</v>
      </c>
      <c r="E156" s="41">
        <v>43353</v>
      </c>
      <c r="F156" s="42">
        <v>982566</v>
      </c>
      <c r="G156" s="42">
        <v>109174</v>
      </c>
      <c r="H156" s="42">
        <v>1091740</v>
      </c>
      <c r="I156" s="43" t="s">
        <v>100</v>
      </c>
      <c r="J156" s="43" t="s">
        <v>96</v>
      </c>
      <c r="K156" s="49"/>
      <c r="L156" s="43" t="s">
        <v>100</v>
      </c>
      <c r="M156" s="46" t="s">
        <v>95</v>
      </c>
      <c r="N156" s="46" t="s">
        <v>100</v>
      </c>
      <c r="O156" s="40">
        <v>43417</v>
      </c>
      <c r="P156" s="47" t="s">
        <v>550</v>
      </c>
      <c r="Q156" s="48" t="s">
        <v>95</v>
      </c>
      <c r="R156" s="49"/>
      <c r="S156" s="50">
        <v>109174</v>
      </c>
      <c r="T156" s="51">
        <v>5000101105</v>
      </c>
      <c r="U156" s="52" t="s">
        <v>551</v>
      </c>
      <c r="V156" s="52">
        <v>71365858</v>
      </c>
    </row>
    <row r="157" spans="1:22" s="36" customFormat="1" ht="15" customHeight="1" x14ac:dyDescent="0.25">
      <c r="A157" s="37">
        <v>6531012</v>
      </c>
      <c r="B157" s="38" t="s">
        <v>552</v>
      </c>
      <c r="C157" s="39">
        <v>43369</v>
      </c>
      <c r="D157" s="40">
        <v>43371</v>
      </c>
      <c r="E157" s="41">
        <v>43368</v>
      </c>
      <c r="F157" s="42">
        <v>750006</v>
      </c>
      <c r="G157" s="42">
        <v>83334</v>
      </c>
      <c r="H157" s="42">
        <v>833340</v>
      </c>
      <c r="I157" s="43" t="s">
        <v>100</v>
      </c>
      <c r="J157" s="43" t="s">
        <v>96</v>
      </c>
      <c r="K157" s="49"/>
      <c r="L157" s="43" t="s">
        <v>95</v>
      </c>
      <c r="M157" s="46" t="s">
        <v>95</v>
      </c>
      <c r="N157" s="46" t="s">
        <v>100</v>
      </c>
      <c r="O157" s="40">
        <v>43384</v>
      </c>
      <c r="P157" s="47" t="s">
        <v>553</v>
      </c>
      <c r="Q157" s="48" t="s">
        <v>95</v>
      </c>
      <c r="R157" s="49"/>
      <c r="S157" s="50">
        <v>83334</v>
      </c>
      <c r="T157" s="51">
        <v>5000087705</v>
      </c>
      <c r="U157" s="52" t="s">
        <v>554</v>
      </c>
      <c r="V157" s="52">
        <v>71365859</v>
      </c>
    </row>
    <row r="158" spans="1:22" s="36" customFormat="1" ht="15" customHeight="1" x14ac:dyDescent="0.25">
      <c r="A158" s="77">
        <v>6431015</v>
      </c>
      <c r="B158" s="65" t="s">
        <v>555</v>
      </c>
      <c r="C158" s="66">
        <v>43440</v>
      </c>
      <c r="D158" s="67">
        <v>43411</v>
      </c>
      <c r="E158" s="67">
        <v>43395</v>
      </c>
      <c r="F158" s="68">
        <v>743751</v>
      </c>
      <c r="G158" s="68">
        <v>82639</v>
      </c>
      <c r="H158" s="68">
        <v>826390</v>
      </c>
      <c r="I158" s="69" t="s">
        <v>100</v>
      </c>
      <c r="J158" s="69" t="s">
        <v>96</v>
      </c>
      <c r="K158" s="68"/>
      <c r="L158" s="69" t="s">
        <v>100</v>
      </c>
      <c r="M158" s="69" t="s">
        <v>95</v>
      </c>
      <c r="N158" s="69" t="s">
        <v>100</v>
      </c>
      <c r="O158" s="67">
        <v>43566</v>
      </c>
      <c r="P158" s="70" t="s">
        <v>556</v>
      </c>
      <c r="Q158" s="48" t="s">
        <v>95</v>
      </c>
      <c r="R158" s="49"/>
      <c r="S158" s="50">
        <v>82639</v>
      </c>
      <c r="T158" s="51">
        <v>5000087731</v>
      </c>
      <c r="U158" s="52" t="s">
        <v>557</v>
      </c>
      <c r="V158" s="52">
        <v>71365860</v>
      </c>
    </row>
    <row r="159" spans="1:22" s="36" customFormat="1" ht="15" customHeight="1" x14ac:dyDescent="0.25">
      <c r="A159" s="53">
        <v>6435018</v>
      </c>
      <c r="B159" s="38" t="s">
        <v>558</v>
      </c>
      <c r="C159" s="55">
        <v>43405</v>
      </c>
      <c r="D159" s="56">
        <v>43409</v>
      </c>
      <c r="E159" s="41">
        <v>43403</v>
      </c>
      <c r="F159" s="57">
        <v>1931931</v>
      </c>
      <c r="G159" s="57">
        <v>214659</v>
      </c>
      <c r="H159" s="57">
        <v>2146590</v>
      </c>
      <c r="I159" s="71" t="s">
        <v>100</v>
      </c>
      <c r="J159" s="71" t="s">
        <v>96</v>
      </c>
      <c r="L159" s="71" t="s">
        <v>95</v>
      </c>
      <c r="M159" s="71" t="s">
        <v>95</v>
      </c>
      <c r="N159" s="43" t="s">
        <v>100</v>
      </c>
      <c r="O159" s="56">
        <v>43417</v>
      </c>
      <c r="P159" s="59" t="s">
        <v>559</v>
      </c>
      <c r="Q159" s="72" t="s">
        <v>95</v>
      </c>
      <c r="R159" s="49"/>
      <c r="S159" s="50">
        <v>214659</v>
      </c>
      <c r="T159" s="51">
        <v>5000101112</v>
      </c>
      <c r="U159" s="52" t="s">
        <v>560</v>
      </c>
      <c r="V159" s="52">
        <v>71365861</v>
      </c>
    </row>
    <row r="160" spans="1:22" s="36" customFormat="1" ht="15" customHeight="1" x14ac:dyDescent="0.25">
      <c r="A160" s="37">
        <v>6633017</v>
      </c>
      <c r="B160" s="38" t="s">
        <v>561</v>
      </c>
      <c r="C160" s="39">
        <v>43433</v>
      </c>
      <c r="D160" s="40">
        <v>43438</v>
      </c>
      <c r="E160" s="41">
        <v>43430</v>
      </c>
      <c r="F160" s="42">
        <v>2595492</v>
      </c>
      <c r="G160" s="42">
        <v>288388</v>
      </c>
      <c r="H160" s="42">
        <v>2883880</v>
      </c>
      <c r="I160" s="43" t="s">
        <v>100</v>
      </c>
      <c r="J160" s="43" t="s">
        <v>96</v>
      </c>
      <c r="K160" s="49"/>
      <c r="L160" s="43" t="s">
        <v>95</v>
      </c>
      <c r="M160" s="46" t="s">
        <v>95</v>
      </c>
      <c r="N160" s="46" t="s">
        <v>95</v>
      </c>
      <c r="O160" s="40">
        <v>43452</v>
      </c>
      <c r="P160" s="47" t="s">
        <v>562</v>
      </c>
      <c r="Q160" s="48" t="s">
        <v>95</v>
      </c>
      <c r="R160" s="49"/>
      <c r="S160" s="50">
        <v>288388</v>
      </c>
      <c r="T160" s="51">
        <v>5000101303</v>
      </c>
      <c r="U160" s="52" t="s">
        <v>563</v>
      </c>
      <c r="V160" s="52">
        <v>71365862</v>
      </c>
    </row>
    <row r="161" spans="1:22" s="36" customFormat="1" ht="15" customHeight="1" x14ac:dyDescent="0.25">
      <c r="A161" s="53">
        <v>6439010</v>
      </c>
      <c r="B161" s="38" t="s">
        <v>564</v>
      </c>
      <c r="C161" s="39">
        <v>43368</v>
      </c>
      <c r="D161" s="40">
        <v>43368</v>
      </c>
      <c r="E161" s="41">
        <v>43364</v>
      </c>
      <c r="F161" s="42">
        <v>903807</v>
      </c>
      <c r="G161" s="42">
        <v>100423</v>
      </c>
      <c r="H161" s="42">
        <v>1004230</v>
      </c>
      <c r="I161" s="43" t="s">
        <v>100</v>
      </c>
      <c r="J161" s="43" t="s">
        <v>96</v>
      </c>
      <c r="K161" s="49"/>
      <c r="L161" s="43" t="s">
        <v>95</v>
      </c>
      <c r="M161" s="46" t="s">
        <v>95</v>
      </c>
      <c r="N161" s="46" t="s">
        <v>95</v>
      </c>
      <c r="O161" s="40">
        <v>43384</v>
      </c>
      <c r="P161" s="47" t="s">
        <v>565</v>
      </c>
      <c r="Q161" s="54" t="s">
        <v>95</v>
      </c>
      <c r="R161" s="49"/>
      <c r="S161" s="50">
        <v>100423</v>
      </c>
      <c r="T161" s="51">
        <v>5000087723</v>
      </c>
      <c r="U161" s="52" t="s">
        <v>566</v>
      </c>
      <c r="V161" s="52">
        <v>71365863</v>
      </c>
    </row>
    <row r="162" spans="1:22" s="36" customFormat="1" ht="15" customHeight="1" x14ac:dyDescent="0.25">
      <c r="A162" s="37">
        <v>6431016</v>
      </c>
      <c r="B162" s="38" t="s">
        <v>567</v>
      </c>
      <c r="C162" s="39">
        <v>43411</v>
      </c>
      <c r="D162" s="40">
        <v>43486</v>
      </c>
      <c r="E162" s="41">
        <v>43409</v>
      </c>
      <c r="F162" s="42">
        <v>3073446</v>
      </c>
      <c r="G162" s="42">
        <v>337875</v>
      </c>
      <c r="H162" s="42">
        <v>3411321</v>
      </c>
      <c r="I162" s="43" t="s">
        <v>95</v>
      </c>
      <c r="J162" s="43" t="s">
        <v>95</v>
      </c>
      <c r="K162" s="49">
        <v>0.10993360547086235</v>
      </c>
      <c r="L162" s="43" t="s">
        <v>100</v>
      </c>
      <c r="M162" s="46" t="s">
        <v>95</v>
      </c>
      <c r="N162" s="46" t="s">
        <v>95</v>
      </c>
      <c r="O162" s="40">
        <v>43566</v>
      </c>
      <c r="P162" s="47" t="s">
        <v>568</v>
      </c>
      <c r="Q162" s="48" t="s">
        <v>95</v>
      </c>
      <c r="R162" s="49"/>
      <c r="S162" s="50">
        <v>337875</v>
      </c>
      <c r="T162" s="51">
        <v>5000087733</v>
      </c>
      <c r="U162" s="52" t="s">
        <v>569</v>
      </c>
      <c r="V162" s="52">
        <v>71365864</v>
      </c>
    </row>
    <row r="163" spans="1:22" s="36" customFormat="1" ht="15" customHeight="1" x14ac:dyDescent="0.25">
      <c r="A163" s="53">
        <v>6632012</v>
      </c>
      <c r="B163" s="38" t="s">
        <v>570</v>
      </c>
      <c r="C163" s="55">
        <v>43395</v>
      </c>
      <c r="D163" s="56">
        <v>43396</v>
      </c>
      <c r="E163" s="41">
        <v>43389</v>
      </c>
      <c r="F163" s="57">
        <v>1434303</v>
      </c>
      <c r="G163" s="57">
        <v>138250</v>
      </c>
      <c r="H163" s="57">
        <v>1572553</v>
      </c>
      <c r="I163" s="43" t="s">
        <v>95</v>
      </c>
      <c r="J163" s="43" t="s">
        <v>95</v>
      </c>
      <c r="K163" s="49">
        <v>9.6388280579487035E-2</v>
      </c>
      <c r="L163" s="43" t="s">
        <v>95</v>
      </c>
      <c r="M163" s="43" t="s">
        <v>104</v>
      </c>
      <c r="N163" s="43" t="s">
        <v>100</v>
      </c>
      <c r="O163" s="56">
        <v>43417</v>
      </c>
      <c r="P163" s="59" t="s">
        <v>571</v>
      </c>
      <c r="Q163" s="54" t="s">
        <v>95</v>
      </c>
      <c r="R163" s="49"/>
      <c r="S163" s="50">
        <v>138250</v>
      </c>
      <c r="T163" s="51">
        <v>5000101128</v>
      </c>
      <c r="U163" s="52" t="s">
        <v>572</v>
      </c>
      <c r="V163" s="52">
        <v>71365865</v>
      </c>
    </row>
    <row r="164" spans="1:22" s="36" customFormat="1" ht="15" customHeight="1" x14ac:dyDescent="0.25">
      <c r="A164" s="37">
        <v>6437010</v>
      </c>
      <c r="B164" s="38" t="s">
        <v>573</v>
      </c>
      <c r="C164" s="39">
        <v>43427</v>
      </c>
      <c r="D164" s="40">
        <v>43437</v>
      </c>
      <c r="E164" s="41">
        <v>43425</v>
      </c>
      <c r="F164" s="42">
        <v>1621071</v>
      </c>
      <c r="G164" s="42">
        <v>172750</v>
      </c>
      <c r="H164" s="42">
        <v>1793821</v>
      </c>
      <c r="I164" s="43" t="s">
        <v>95</v>
      </c>
      <c r="J164" s="43" t="s">
        <v>95</v>
      </c>
      <c r="K164" s="49">
        <v>0.10656535093157549</v>
      </c>
      <c r="L164" s="43" t="s">
        <v>95</v>
      </c>
      <c r="M164" s="46" t="s">
        <v>104</v>
      </c>
      <c r="N164" s="46" t="s">
        <v>95</v>
      </c>
      <c r="O164" s="40">
        <v>43452</v>
      </c>
      <c r="P164" s="47" t="s">
        <v>574</v>
      </c>
      <c r="Q164" s="48" t="s">
        <v>95</v>
      </c>
      <c r="R164" s="49"/>
      <c r="S164" s="50">
        <v>172750</v>
      </c>
      <c r="T164" s="51">
        <v>5000101233</v>
      </c>
      <c r="U164" s="52" t="s">
        <v>575</v>
      </c>
      <c r="V164" s="52">
        <v>71365866</v>
      </c>
    </row>
    <row r="165" spans="1:22" s="36" customFormat="1" ht="15" customHeight="1" x14ac:dyDescent="0.25">
      <c r="A165" s="53">
        <v>6438007</v>
      </c>
      <c r="B165" s="38" t="s">
        <v>576</v>
      </c>
      <c r="C165" s="39">
        <v>43350</v>
      </c>
      <c r="D165" s="40">
        <v>43381</v>
      </c>
      <c r="E165" s="41">
        <v>43338</v>
      </c>
      <c r="F165" s="42">
        <v>750006</v>
      </c>
      <c r="G165" s="42">
        <v>83334</v>
      </c>
      <c r="H165" s="42">
        <v>833340</v>
      </c>
      <c r="I165" s="43" t="s">
        <v>100</v>
      </c>
      <c r="J165" s="43" t="s">
        <v>96</v>
      </c>
      <c r="L165" s="43" t="s">
        <v>100</v>
      </c>
      <c r="M165" s="46" t="s">
        <v>95</v>
      </c>
      <c r="N165" s="46" t="s">
        <v>100</v>
      </c>
      <c r="O165" s="40">
        <v>43385</v>
      </c>
      <c r="P165" s="47" t="s">
        <v>577</v>
      </c>
      <c r="Q165" s="54" t="s">
        <v>95</v>
      </c>
      <c r="R165" s="49"/>
      <c r="S165" s="50">
        <v>83334</v>
      </c>
      <c r="T165" s="51">
        <v>5000101120</v>
      </c>
      <c r="U165" s="52" t="s">
        <v>578</v>
      </c>
      <c r="V165" s="52">
        <v>71365867</v>
      </c>
    </row>
    <row r="166" spans="1:22" s="36" customFormat="1" ht="15" customHeight="1" x14ac:dyDescent="0.25">
      <c r="A166" s="37">
        <v>6435019</v>
      </c>
      <c r="B166" s="38" t="s">
        <v>579</v>
      </c>
      <c r="C166" s="39">
        <v>43409</v>
      </c>
      <c r="D166" s="40">
        <v>43411</v>
      </c>
      <c r="E166" s="41">
        <v>43405</v>
      </c>
      <c r="F166" s="42">
        <v>8347959</v>
      </c>
      <c r="G166" s="42">
        <v>927551</v>
      </c>
      <c r="H166" s="42">
        <v>9275510</v>
      </c>
      <c r="I166" s="43" t="s">
        <v>100</v>
      </c>
      <c r="J166" s="43" t="s">
        <v>96</v>
      </c>
      <c r="K166" s="49"/>
      <c r="L166" s="43" t="s">
        <v>95</v>
      </c>
      <c r="M166" s="46" t="s">
        <v>95</v>
      </c>
      <c r="N166" s="46" t="s">
        <v>95</v>
      </c>
      <c r="O166" s="40">
        <v>43452</v>
      </c>
      <c r="P166" s="47" t="s">
        <v>580</v>
      </c>
      <c r="Q166" s="48" t="s">
        <v>95</v>
      </c>
      <c r="R166" s="49"/>
      <c r="S166" s="50">
        <v>927551</v>
      </c>
      <c r="T166" s="51">
        <v>5000087655</v>
      </c>
      <c r="U166" s="52" t="s">
        <v>581</v>
      </c>
      <c r="V166" s="52">
        <v>71365868</v>
      </c>
    </row>
    <row r="167" spans="1:22" s="36" customFormat="1" ht="15" customHeight="1" x14ac:dyDescent="0.25">
      <c r="A167" s="53">
        <v>6634013</v>
      </c>
      <c r="B167" s="38" t="s">
        <v>582</v>
      </c>
      <c r="C167" s="39">
        <v>43349</v>
      </c>
      <c r="D167" s="40">
        <v>43354</v>
      </c>
      <c r="E167" s="41">
        <v>43341</v>
      </c>
      <c r="F167" s="42">
        <v>750006</v>
      </c>
      <c r="G167" s="42">
        <v>83334</v>
      </c>
      <c r="H167" s="42">
        <v>833340</v>
      </c>
      <c r="I167" s="43" t="s">
        <v>100</v>
      </c>
      <c r="J167" s="43" t="s">
        <v>96</v>
      </c>
      <c r="K167" s="49"/>
      <c r="L167" s="58" t="s">
        <v>95</v>
      </c>
      <c r="M167" s="46" t="s">
        <v>95</v>
      </c>
      <c r="N167" s="46" t="s">
        <v>95</v>
      </c>
      <c r="O167" s="40">
        <v>43384</v>
      </c>
      <c r="P167" s="47" t="s">
        <v>583</v>
      </c>
      <c r="Q167" s="54" t="s">
        <v>95</v>
      </c>
      <c r="R167" s="49"/>
      <c r="S167" s="50">
        <v>83334</v>
      </c>
      <c r="T167" s="51">
        <v>5000101300</v>
      </c>
      <c r="U167" s="52" t="s">
        <v>584</v>
      </c>
      <c r="V167" s="52">
        <v>71365869</v>
      </c>
    </row>
    <row r="168" spans="1:22" s="36" customFormat="1" ht="15" customHeight="1" x14ac:dyDescent="0.25">
      <c r="A168" s="37">
        <v>6534014</v>
      </c>
      <c r="B168" s="38" t="s">
        <v>585</v>
      </c>
      <c r="C168" s="39">
        <v>43418</v>
      </c>
      <c r="D168" s="40">
        <v>43420</v>
      </c>
      <c r="E168" s="41">
        <v>43412</v>
      </c>
      <c r="F168" s="42">
        <v>10151091</v>
      </c>
      <c r="G168" s="42">
        <v>1127899</v>
      </c>
      <c r="H168" s="42">
        <v>11278990</v>
      </c>
      <c r="I168" s="43" t="s">
        <v>100</v>
      </c>
      <c r="J168" s="43" t="s">
        <v>96</v>
      </c>
      <c r="K168" s="49"/>
      <c r="L168" s="43" t="s">
        <v>95</v>
      </c>
      <c r="M168" s="46" t="s">
        <v>95</v>
      </c>
      <c r="N168" s="46" t="s">
        <v>95</v>
      </c>
      <c r="O168" s="40">
        <v>43452</v>
      </c>
      <c r="P168" s="47" t="s">
        <v>586</v>
      </c>
      <c r="Q168" s="48" t="s">
        <v>95</v>
      </c>
      <c r="R168" s="49"/>
      <c r="S168" s="50">
        <v>1127899</v>
      </c>
      <c r="T168" s="51">
        <v>5000087785</v>
      </c>
      <c r="U168" s="52" t="s">
        <v>516</v>
      </c>
      <c r="V168" s="52">
        <v>71365870</v>
      </c>
    </row>
    <row r="169" spans="1:22" s="36" customFormat="1" ht="15" customHeight="1" x14ac:dyDescent="0.25">
      <c r="A169" s="53">
        <v>6636008</v>
      </c>
      <c r="B169" s="38" t="s">
        <v>587</v>
      </c>
      <c r="C169" s="55">
        <v>43343</v>
      </c>
      <c r="D169" s="56">
        <v>43346</v>
      </c>
      <c r="E169" s="41">
        <v>43343</v>
      </c>
      <c r="F169" s="57">
        <v>750006</v>
      </c>
      <c r="G169" s="42">
        <v>83334</v>
      </c>
      <c r="H169" s="57">
        <v>833340</v>
      </c>
      <c r="I169" s="43" t="s">
        <v>95</v>
      </c>
      <c r="J169" s="43" t="s">
        <v>96</v>
      </c>
      <c r="K169" s="49"/>
      <c r="L169" s="43" t="s">
        <v>100</v>
      </c>
      <c r="M169" s="43" t="s">
        <v>95</v>
      </c>
      <c r="N169" s="43" t="s">
        <v>95</v>
      </c>
      <c r="O169" s="56">
        <v>43566</v>
      </c>
      <c r="P169" s="59" t="s">
        <v>588</v>
      </c>
      <c r="Q169" s="54" t="s">
        <v>95</v>
      </c>
      <c r="R169" s="49"/>
      <c r="S169" s="50">
        <v>83334</v>
      </c>
      <c r="T169" s="51">
        <v>5000101510</v>
      </c>
      <c r="U169" s="52" t="s">
        <v>589</v>
      </c>
      <c r="V169" s="52">
        <v>71365871</v>
      </c>
    </row>
    <row r="170" spans="1:22" s="36" customFormat="1" ht="15" customHeight="1" x14ac:dyDescent="0.25">
      <c r="A170" s="53">
        <v>6634014</v>
      </c>
      <c r="B170" s="38" t="s">
        <v>590</v>
      </c>
      <c r="C170" s="55">
        <v>43434</v>
      </c>
      <c r="D170" s="56">
        <v>43437</v>
      </c>
      <c r="E170" s="41">
        <v>43433</v>
      </c>
      <c r="F170" s="57">
        <v>2235780</v>
      </c>
      <c r="G170" s="57">
        <v>248420</v>
      </c>
      <c r="H170" s="57">
        <v>2484200</v>
      </c>
      <c r="I170" s="43" t="s">
        <v>100</v>
      </c>
      <c r="J170" s="43" t="s">
        <v>96</v>
      </c>
      <c r="K170" s="49"/>
      <c r="L170" s="43" t="s">
        <v>95</v>
      </c>
      <c r="M170" s="43" t="s">
        <v>95</v>
      </c>
      <c r="N170" s="43" t="s">
        <v>95</v>
      </c>
      <c r="O170" s="56">
        <v>43452</v>
      </c>
      <c r="P170" s="59" t="s">
        <v>591</v>
      </c>
      <c r="Q170" s="54" t="s">
        <v>95</v>
      </c>
      <c r="R170" s="49"/>
      <c r="S170" s="50">
        <v>248420</v>
      </c>
      <c r="T170" s="51">
        <v>5000087797</v>
      </c>
      <c r="U170" s="52" t="s">
        <v>592</v>
      </c>
      <c r="V170" s="52">
        <v>71365872</v>
      </c>
    </row>
    <row r="171" spans="1:22" s="36" customFormat="1" ht="15" customHeight="1" x14ac:dyDescent="0.25">
      <c r="A171" s="53">
        <v>6533011</v>
      </c>
      <c r="B171" s="38" t="s">
        <v>593</v>
      </c>
      <c r="C171" s="39">
        <v>43335</v>
      </c>
      <c r="D171" s="40">
        <v>43336</v>
      </c>
      <c r="E171" s="41">
        <v>43334</v>
      </c>
      <c r="F171" s="42">
        <v>1214334</v>
      </c>
      <c r="G171" s="42">
        <v>134926</v>
      </c>
      <c r="H171" s="42">
        <v>1349260</v>
      </c>
      <c r="I171" s="43" t="s">
        <v>100</v>
      </c>
      <c r="J171" s="43" t="s">
        <v>96</v>
      </c>
      <c r="K171" s="49"/>
      <c r="L171" s="43" t="s">
        <v>95</v>
      </c>
      <c r="M171" s="46" t="s">
        <v>95</v>
      </c>
      <c r="N171" s="46" t="s">
        <v>95</v>
      </c>
      <c r="O171" s="40">
        <v>43384</v>
      </c>
      <c r="P171" s="47" t="s">
        <v>594</v>
      </c>
      <c r="Q171" s="54" t="s">
        <v>95</v>
      </c>
      <c r="R171" s="49"/>
      <c r="S171" s="50">
        <v>134926</v>
      </c>
      <c r="T171" s="51">
        <v>5000101200</v>
      </c>
      <c r="U171" s="52" t="s">
        <v>595</v>
      </c>
      <c r="V171" s="52">
        <v>71365873</v>
      </c>
    </row>
    <row r="172" spans="1:22" s="36" customFormat="1" ht="15" customHeight="1" x14ac:dyDescent="0.25">
      <c r="A172" s="37">
        <v>6437011</v>
      </c>
      <c r="B172" s="38" t="s">
        <v>596</v>
      </c>
      <c r="C172" s="39">
        <v>43424</v>
      </c>
      <c r="D172" s="40">
        <v>43416</v>
      </c>
      <c r="E172" s="41">
        <v>43411</v>
      </c>
      <c r="F172" s="42">
        <v>4135599</v>
      </c>
      <c r="G172" s="42">
        <v>459511</v>
      </c>
      <c r="H172" s="42">
        <v>4595110</v>
      </c>
      <c r="I172" s="43" t="s">
        <v>95</v>
      </c>
      <c r="J172" s="43" t="s">
        <v>96</v>
      </c>
      <c r="K172" s="49"/>
      <c r="L172" s="43" t="s">
        <v>95</v>
      </c>
      <c r="M172" s="46" t="s">
        <v>95</v>
      </c>
      <c r="N172" s="46" t="s">
        <v>95</v>
      </c>
      <c r="O172" s="40">
        <v>43493</v>
      </c>
      <c r="P172" s="47" t="s">
        <v>597</v>
      </c>
      <c r="Q172" s="48" t="s">
        <v>95</v>
      </c>
      <c r="R172" s="49"/>
      <c r="S172" s="50">
        <v>459511</v>
      </c>
      <c r="T172" s="51">
        <v>5000087737</v>
      </c>
      <c r="U172" s="52" t="s">
        <v>598</v>
      </c>
      <c r="V172" s="52">
        <v>71365874</v>
      </c>
    </row>
    <row r="173" spans="1:22" s="36" customFormat="1" ht="15" customHeight="1" x14ac:dyDescent="0.25">
      <c r="A173" s="53">
        <v>6532017</v>
      </c>
      <c r="B173" s="38" t="s">
        <v>599</v>
      </c>
      <c r="C173" s="39">
        <v>43420</v>
      </c>
      <c r="D173" s="40">
        <v>43423</v>
      </c>
      <c r="E173" s="41">
        <v>43418</v>
      </c>
      <c r="F173" s="42">
        <v>898227</v>
      </c>
      <c r="G173" s="42">
        <v>99803</v>
      </c>
      <c r="H173" s="42">
        <v>998030</v>
      </c>
      <c r="I173" s="43" t="s">
        <v>100</v>
      </c>
      <c r="J173" s="43" t="s">
        <v>96</v>
      </c>
      <c r="K173" s="49"/>
      <c r="L173" s="43" t="s">
        <v>95</v>
      </c>
      <c r="M173" s="46" t="s">
        <v>95</v>
      </c>
      <c r="N173" s="46" t="s">
        <v>95</v>
      </c>
      <c r="O173" s="40">
        <v>43452</v>
      </c>
      <c r="P173" s="47" t="s">
        <v>600</v>
      </c>
      <c r="Q173" s="54" t="s">
        <v>95</v>
      </c>
      <c r="R173" s="49"/>
      <c r="S173" s="50">
        <v>99803</v>
      </c>
      <c r="T173" s="51">
        <v>5000101174</v>
      </c>
      <c r="U173" s="52" t="s">
        <v>601</v>
      </c>
      <c r="V173" s="52">
        <v>71365875</v>
      </c>
    </row>
    <row r="174" spans="1:22" s="36" customFormat="1" ht="15" customHeight="1" x14ac:dyDescent="0.25">
      <c r="A174" s="53">
        <v>6432013</v>
      </c>
      <c r="B174" s="38" t="s">
        <v>602</v>
      </c>
      <c r="C174" s="39">
        <v>43410</v>
      </c>
      <c r="D174" s="40">
        <v>43409</v>
      </c>
      <c r="E174" s="41">
        <v>43403</v>
      </c>
      <c r="F174" s="42">
        <v>961353</v>
      </c>
      <c r="G174" s="42">
        <v>106817</v>
      </c>
      <c r="H174" s="42">
        <v>1068170</v>
      </c>
      <c r="I174" s="43" t="s">
        <v>100</v>
      </c>
      <c r="J174" s="43" t="s">
        <v>96</v>
      </c>
      <c r="K174" s="49"/>
      <c r="L174" s="43" t="s">
        <v>95</v>
      </c>
      <c r="M174" s="46" t="s">
        <v>95</v>
      </c>
      <c r="N174" s="46" t="s">
        <v>95</v>
      </c>
      <c r="O174" s="40">
        <v>43417</v>
      </c>
      <c r="P174" s="47" t="s">
        <v>603</v>
      </c>
      <c r="Q174" s="54" t="s">
        <v>95</v>
      </c>
      <c r="R174" s="49"/>
      <c r="S174" s="50">
        <v>106817</v>
      </c>
      <c r="T174" s="51">
        <v>5000101252</v>
      </c>
      <c r="U174" s="52" t="s">
        <v>604</v>
      </c>
      <c r="V174" s="52">
        <v>71365876</v>
      </c>
    </row>
    <row r="175" spans="1:22" s="36" customFormat="1" ht="15" customHeight="1" x14ac:dyDescent="0.25">
      <c r="A175" s="37">
        <v>6437012</v>
      </c>
      <c r="B175" s="38" t="s">
        <v>605</v>
      </c>
      <c r="C175" s="39">
        <v>43419</v>
      </c>
      <c r="D175" s="40">
        <v>43430</v>
      </c>
      <c r="E175" s="41">
        <v>43402</v>
      </c>
      <c r="F175" s="42">
        <v>750006</v>
      </c>
      <c r="G175" s="42">
        <v>83334</v>
      </c>
      <c r="H175" s="42">
        <v>833340</v>
      </c>
      <c r="I175" s="43" t="s">
        <v>95</v>
      </c>
      <c r="J175" s="43" t="s">
        <v>96</v>
      </c>
      <c r="K175" s="49"/>
      <c r="L175" s="43" t="s">
        <v>95</v>
      </c>
      <c r="M175" s="46" t="s">
        <v>95</v>
      </c>
      <c r="N175" s="46" t="s">
        <v>95</v>
      </c>
      <c r="O175" s="40">
        <v>43452</v>
      </c>
      <c r="P175" s="47" t="s">
        <v>606</v>
      </c>
      <c r="Q175" s="48" t="s">
        <v>95</v>
      </c>
      <c r="R175" s="49"/>
      <c r="S175" s="50">
        <v>83334</v>
      </c>
      <c r="T175" s="51">
        <v>5000101239</v>
      </c>
      <c r="U175" s="52" t="s">
        <v>607</v>
      </c>
      <c r="V175" s="52">
        <v>71365877</v>
      </c>
    </row>
    <row r="176" spans="1:22" s="36" customFormat="1" ht="15" customHeight="1" x14ac:dyDescent="0.25">
      <c r="A176" s="53">
        <v>6535013</v>
      </c>
      <c r="B176" s="38" t="s">
        <v>608</v>
      </c>
      <c r="C176" s="39">
        <v>43423</v>
      </c>
      <c r="D176" s="40">
        <v>43425</v>
      </c>
      <c r="E176" s="41">
        <v>43423</v>
      </c>
      <c r="F176" s="42">
        <v>1870065</v>
      </c>
      <c r="G176" s="42">
        <v>207785</v>
      </c>
      <c r="H176" s="42">
        <v>2077850</v>
      </c>
      <c r="I176" s="43" t="s">
        <v>100</v>
      </c>
      <c r="J176" s="43" t="s">
        <v>96</v>
      </c>
      <c r="K176" s="49"/>
      <c r="L176" s="43" t="s">
        <v>95</v>
      </c>
      <c r="M176" s="46" t="s">
        <v>104</v>
      </c>
      <c r="N176" s="46" t="s">
        <v>95</v>
      </c>
      <c r="O176" s="40">
        <v>43452</v>
      </c>
      <c r="P176" s="47" t="s">
        <v>609</v>
      </c>
      <c r="Q176" s="54" t="s">
        <v>95</v>
      </c>
      <c r="R176" s="49"/>
      <c r="S176" s="50">
        <v>207785</v>
      </c>
      <c r="T176" s="51">
        <v>5000101190</v>
      </c>
      <c r="U176" s="52" t="s">
        <v>610</v>
      </c>
      <c r="V176" s="52">
        <v>71365878</v>
      </c>
    </row>
    <row r="177" spans="1:22" s="36" customFormat="1" ht="15" customHeight="1" x14ac:dyDescent="0.25">
      <c r="A177" s="53">
        <v>6432014</v>
      </c>
      <c r="B177" s="38" t="s">
        <v>611</v>
      </c>
      <c r="C177" s="39">
        <v>43346</v>
      </c>
      <c r="D177" s="40">
        <v>43347</v>
      </c>
      <c r="E177" s="41">
        <v>43340</v>
      </c>
      <c r="F177" s="42">
        <v>2259072</v>
      </c>
      <c r="G177" s="42">
        <v>251008</v>
      </c>
      <c r="H177" s="42">
        <v>2510080</v>
      </c>
      <c r="I177" s="43" t="s">
        <v>100</v>
      </c>
      <c r="J177" s="43" t="s">
        <v>96</v>
      </c>
      <c r="K177" s="49"/>
      <c r="L177" s="43" t="s">
        <v>95</v>
      </c>
      <c r="M177" s="46" t="s">
        <v>95</v>
      </c>
      <c r="N177" s="46" t="s">
        <v>100</v>
      </c>
      <c r="O177" s="40">
        <v>43384</v>
      </c>
      <c r="P177" s="47" t="s">
        <v>612</v>
      </c>
      <c r="Q177" s="54" t="s">
        <v>95</v>
      </c>
      <c r="R177" s="49"/>
      <c r="S177" s="50">
        <v>251008</v>
      </c>
      <c r="T177" s="51">
        <v>5000101246</v>
      </c>
      <c r="U177" s="52" t="s">
        <v>613</v>
      </c>
      <c r="V177" s="52">
        <v>71365879</v>
      </c>
    </row>
    <row r="178" spans="1:22" s="36" customFormat="1" ht="15" customHeight="1" x14ac:dyDescent="0.25">
      <c r="A178" s="37">
        <v>6432015</v>
      </c>
      <c r="B178" s="38" t="s">
        <v>614</v>
      </c>
      <c r="C178" s="39">
        <v>43340</v>
      </c>
      <c r="D178" s="40">
        <v>43341</v>
      </c>
      <c r="E178" s="41">
        <v>43340</v>
      </c>
      <c r="F178" s="42">
        <v>3208140</v>
      </c>
      <c r="G178" s="42">
        <v>351900</v>
      </c>
      <c r="H178" s="42">
        <v>3560040</v>
      </c>
      <c r="I178" s="43" t="s">
        <v>95</v>
      </c>
      <c r="J178" s="43" t="s">
        <v>95</v>
      </c>
      <c r="K178" s="49">
        <v>0.10968972675756046</v>
      </c>
      <c r="L178" s="43" t="s">
        <v>95</v>
      </c>
      <c r="M178" s="46" t="s">
        <v>95</v>
      </c>
      <c r="N178" s="46" t="s">
        <v>95</v>
      </c>
      <c r="O178" s="40">
        <v>43384</v>
      </c>
      <c r="P178" s="47" t="s">
        <v>615</v>
      </c>
      <c r="Q178" s="48" t="s">
        <v>95</v>
      </c>
      <c r="R178" s="49"/>
      <c r="S178" s="50">
        <v>351900</v>
      </c>
      <c r="T178" s="51">
        <v>5000101243</v>
      </c>
      <c r="U178" s="52" t="s">
        <v>616</v>
      </c>
      <c r="V178" s="52">
        <v>71365880</v>
      </c>
    </row>
    <row r="179" spans="1:22" s="36" customFormat="1" ht="15" customHeight="1" x14ac:dyDescent="0.25">
      <c r="A179" s="37">
        <v>6440015</v>
      </c>
      <c r="B179" s="38" t="s">
        <v>617</v>
      </c>
      <c r="C179" s="39">
        <v>43423</v>
      </c>
      <c r="D179" s="40">
        <v>43424</v>
      </c>
      <c r="E179" s="41">
        <v>43405</v>
      </c>
      <c r="F179" s="42">
        <v>947799</v>
      </c>
      <c r="G179" s="42">
        <v>105311</v>
      </c>
      <c r="H179" s="42">
        <v>1053110</v>
      </c>
      <c r="I179" s="43" t="s">
        <v>100</v>
      </c>
      <c r="J179" s="43" t="s">
        <v>96</v>
      </c>
      <c r="L179" s="43" t="s">
        <v>95</v>
      </c>
      <c r="M179" s="46" t="s">
        <v>95</v>
      </c>
      <c r="N179" s="46" t="s">
        <v>100</v>
      </c>
      <c r="O179" s="40">
        <v>43452</v>
      </c>
      <c r="P179" s="47" t="s">
        <v>618</v>
      </c>
      <c r="Q179" s="48" t="s">
        <v>95</v>
      </c>
      <c r="R179" s="49"/>
      <c r="S179" s="50">
        <v>105311</v>
      </c>
      <c r="T179" s="51">
        <v>5000087698</v>
      </c>
      <c r="U179" s="52" t="s">
        <v>619</v>
      </c>
      <c r="V179" s="52">
        <v>71365881</v>
      </c>
    </row>
    <row r="180" spans="1:22" s="36" customFormat="1" ht="15" customHeight="1" x14ac:dyDescent="0.25">
      <c r="A180" s="53">
        <v>6433009</v>
      </c>
      <c r="B180" s="38" t="s">
        <v>620</v>
      </c>
      <c r="C180" s="39">
        <v>43418</v>
      </c>
      <c r="D180" s="40">
        <v>43420</v>
      </c>
      <c r="E180" s="41">
        <v>43417</v>
      </c>
      <c r="F180" s="42">
        <v>2057625</v>
      </c>
      <c r="G180" s="42">
        <v>228625</v>
      </c>
      <c r="H180" s="42">
        <v>2286250</v>
      </c>
      <c r="I180" s="43" t="s">
        <v>100</v>
      </c>
      <c r="J180" s="43" t="s">
        <v>96</v>
      </c>
      <c r="K180" s="49"/>
      <c r="L180" s="43" t="s">
        <v>95</v>
      </c>
      <c r="M180" s="46" t="s">
        <v>104</v>
      </c>
      <c r="N180" s="46" t="s">
        <v>95</v>
      </c>
      <c r="O180" s="40">
        <v>43452</v>
      </c>
      <c r="P180" s="47" t="s">
        <v>621</v>
      </c>
      <c r="Q180" s="54" t="s">
        <v>95</v>
      </c>
      <c r="R180" s="49"/>
      <c r="S180" s="50">
        <v>228625</v>
      </c>
      <c r="T180" s="51">
        <v>5000101260</v>
      </c>
      <c r="U180" s="52" t="s">
        <v>622</v>
      </c>
      <c r="V180" s="52">
        <v>71365882</v>
      </c>
    </row>
    <row r="181" spans="1:22" s="36" customFormat="1" ht="15" customHeight="1" x14ac:dyDescent="0.25">
      <c r="A181" s="53">
        <v>6431018</v>
      </c>
      <c r="B181" s="38" t="s">
        <v>623</v>
      </c>
      <c r="C181" s="39">
        <v>43409</v>
      </c>
      <c r="D181" s="40">
        <v>43402</v>
      </c>
      <c r="E181" s="41">
        <v>43396</v>
      </c>
      <c r="F181" s="42">
        <v>750636</v>
      </c>
      <c r="G181" s="42">
        <v>83404</v>
      </c>
      <c r="H181" s="42">
        <v>834040</v>
      </c>
      <c r="I181" s="43" t="s">
        <v>100</v>
      </c>
      <c r="J181" s="43" t="s">
        <v>96</v>
      </c>
      <c r="K181" s="49"/>
      <c r="L181" s="43" t="s">
        <v>95</v>
      </c>
      <c r="M181" s="46" t="s">
        <v>95</v>
      </c>
      <c r="N181" s="46" t="s">
        <v>100</v>
      </c>
      <c r="O181" s="40">
        <v>43417</v>
      </c>
      <c r="P181" s="47" t="s">
        <v>624</v>
      </c>
      <c r="Q181" s="54" t="s">
        <v>95</v>
      </c>
      <c r="R181" s="49"/>
      <c r="S181" s="50">
        <v>83404</v>
      </c>
      <c r="T181" s="51">
        <v>5000087640</v>
      </c>
      <c r="U181" s="52" t="s">
        <v>625</v>
      </c>
      <c r="V181" s="52">
        <v>71365883</v>
      </c>
    </row>
    <row r="182" spans="1:22" s="36" customFormat="1" ht="15" customHeight="1" x14ac:dyDescent="0.25">
      <c r="A182" s="37">
        <v>6435020</v>
      </c>
      <c r="B182" s="38" t="s">
        <v>626</v>
      </c>
      <c r="C182" s="39">
        <v>43448</v>
      </c>
      <c r="D182" s="40">
        <v>43451</v>
      </c>
      <c r="E182" s="41">
        <v>43446</v>
      </c>
      <c r="F182" s="42">
        <v>873747</v>
      </c>
      <c r="G182" s="42">
        <v>97083</v>
      </c>
      <c r="H182" s="42">
        <v>970830</v>
      </c>
      <c r="I182" s="43" t="s">
        <v>100</v>
      </c>
      <c r="J182" s="43" t="s">
        <v>96</v>
      </c>
      <c r="K182" s="49"/>
      <c r="L182" s="43" t="s">
        <v>95</v>
      </c>
      <c r="M182" s="46" t="s">
        <v>95</v>
      </c>
      <c r="N182" s="46" t="s">
        <v>95</v>
      </c>
      <c r="O182" s="40">
        <v>43493</v>
      </c>
      <c r="P182" s="47" t="s">
        <v>627</v>
      </c>
      <c r="Q182" s="48" t="s">
        <v>95</v>
      </c>
      <c r="R182" s="49"/>
      <c r="S182" s="50">
        <v>97083</v>
      </c>
      <c r="T182" s="51">
        <v>5000101119</v>
      </c>
      <c r="U182" s="52" t="s">
        <v>628</v>
      </c>
      <c r="V182" s="52">
        <v>71365884</v>
      </c>
    </row>
    <row r="183" spans="1:22" s="36" customFormat="1" ht="15" customHeight="1" x14ac:dyDescent="0.25">
      <c r="A183" s="85">
        <v>6636009</v>
      </c>
      <c r="B183" s="38" t="s">
        <v>629</v>
      </c>
      <c r="C183" s="39">
        <v>43440</v>
      </c>
      <c r="D183" s="40">
        <v>43444</v>
      </c>
      <c r="E183" s="41">
        <v>43438</v>
      </c>
      <c r="F183" s="42">
        <v>750006</v>
      </c>
      <c r="G183" s="42">
        <v>46200</v>
      </c>
      <c r="H183" s="42">
        <v>796206</v>
      </c>
      <c r="I183" s="43" t="s">
        <v>95</v>
      </c>
      <c r="J183" s="43" t="s">
        <v>95</v>
      </c>
      <c r="K183" s="49">
        <v>6.1599507203942368E-2</v>
      </c>
      <c r="L183" s="43" t="s">
        <v>95</v>
      </c>
      <c r="M183" s="46" t="s">
        <v>95</v>
      </c>
      <c r="N183" s="46" t="s">
        <v>95</v>
      </c>
      <c r="O183" s="40">
        <v>43493</v>
      </c>
      <c r="P183" s="47" t="s">
        <v>630</v>
      </c>
      <c r="Q183" s="54" t="s">
        <v>95</v>
      </c>
      <c r="R183" s="49"/>
      <c r="S183" s="50">
        <v>46200</v>
      </c>
      <c r="T183" s="51">
        <v>5000076156</v>
      </c>
      <c r="U183" s="52" t="s">
        <v>631</v>
      </c>
      <c r="V183" s="52">
        <v>71365885</v>
      </c>
    </row>
    <row r="184" spans="1:22" s="36" customFormat="1" ht="15" customHeight="1" x14ac:dyDescent="0.25">
      <c r="A184" s="53">
        <v>6632014</v>
      </c>
      <c r="B184" s="38" t="s">
        <v>632</v>
      </c>
      <c r="C184" s="39">
        <v>43397</v>
      </c>
      <c r="D184" s="40">
        <v>43398</v>
      </c>
      <c r="E184" s="41">
        <v>43390</v>
      </c>
      <c r="F184" s="42">
        <v>750006</v>
      </c>
      <c r="G184" s="42">
        <v>75400</v>
      </c>
      <c r="H184" s="42">
        <v>825406</v>
      </c>
      <c r="I184" s="43" t="s">
        <v>95</v>
      </c>
      <c r="J184" s="43" t="s">
        <v>95</v>
      </c>
      <c r="K184" s="49">
        <v>0.10053252907310074</v>
      </c>
      <c r="L184" s="43" t="s">
        <v>95</v>
      </c>
      <c r="M184" s="46" t="s">
        <v>95</v>
      </c>
      <c r="N184" s="46" t="s">
        <v>100</v>
      </c>
      <c r="O184" s="40">
        <v>43417</v>
      </c>
      <c r="P184" s="47" t="s">
        <v>633</v>
      </c>
      <c r="Q184" s="54" t="s">
        <v>95</v>
      </c>
      <c r="R184" s="49"/>
      <c r="S184" s="50">
        <v>75400</v>
      </c>
      <c r="T184" s="51">
        <v>5000101134</v>
      </c>
      <c r="U184" s="52" t="s">
        <v>634</v>
      </c>
      <c r="V184" s="52">
        <v>71365886</v>
      </c>
    </row>
    <row r="185" spans="1:22" s="36" customFormat="1" ht="15" customHeight="1" x14ac:dyDescent="0.25">
      <c r="A185" s="37">
        <v>6631018</v>
      </c>
      <c r="B185" s="38" t="s">
        <v>635</v>
      </c>
      <c r="C185" s="39">
        <v>43363</v>
      </c>
      <c r="D185" s="40">
        <v>43367</v>
      </c>
      <c r="E185" s="41">
        <v>43363</v>
      </c>
      <c r="F185" s="42">
        <v>2096793</v>
      </c>
      <c r="G185" s="42">
        <v>232977</v>
      </c>
      <c r="H185" s="42">
        <v>2329770</v>
      </c>
      <c r="I185" s="43" t="s">
        <v>100</v>
      </c>
      <c r="J185" s="43" t="s">
        <v>96</v>
      </c>
      <c r="L185" s="43" t="s">
        <v>100</v>
      </c>
      <c r="M185" s="46" t="s">
        <v>104</v>
      </c>
      <c r="N185" s="46" t="s">
        <v>95</v>
      </c>
      <c r="O185" s="40">
        <v>43397</v>
      </c>
      <c r="P185" s="47" t="s">
        <v>636</v>
      </c>
      <c r="Q185" s="48" t="s">
        <v>95</v>
      </c>
      <c r="R185" s="49"/>
      <c r="S185" s="50">
        <v>232977</v>
      </c>
      <c r="T185" s="51">
        <v>5000101157</v>
      </c>
      <c r="U185" s="52" t="s">
        <v>637</v>
      </c>
      <c r="V185" s="52">
        <v>71365887</v>
      </c>
    </row>
    <row r="186" spans="1:22" s="36" customFormat="1" ht="15" customHeight="1" x14ac:dyDescent="0.25">
      <c r="A186" s="37">
        <v>6534016</v>
      </c>
      <c r="B186" s="38" t="s">
        <v>638</v>
      </c>
      <c r="C186" s="39">
        <v>43382</v>
      </c>
      <c r="D186" s="40">
        <v>43383</v>
      </c>
      <c r="E186" s="41">
        <v>43381</v>
      </c>
      <c r="F186" s="42">
        <v>2497932</v>
      </c>
      <c r="G186" s="42">
        <v>277548</v>
      </c>
      <c r="H186" s="42">
        <v>2775480</v>
      </c>
      <c r="I186" s="43" t="s">
        <v>95</v>
      </c>
      <c r="J186" s="43" t="s">
        <v>96</v>
      </c>
      <c r="K186" s="49"/>
      <c r="L186" s="43" t="s">
        <v>95</v>
      </c>
      <c r="M186" s="46" t="s">
        <v>104</v>
      </c>
      <c r="N186" s="46" t="s">
        <v>95</v>
      </c>
      <c r="O186" s="40">
        <v>43385</v>
      </c>
      <c r="P186" s="47" t="s">
        <v>639</v>
      </c>
      <c r="Q186" s="48" t="s">
        <v>95</v>
      </c>
      <c r="R186" s="49"/>
      <c r="S186" s="50">
        <v>277548</v>
      </c>
      <c r="T186" s="51">
        <v>5000087771</v>
      </c>
      <c r="U186" s="52" t="s">
        <v>640</v>
      </c>
      <c r="V186" s="52">
        <v>71365888</v>
      </c>
    </row>
    <row r="187" spans="1:22" s="36" customFormat="1" ht="15" customHeight="1" x14ac:dyDescent="0.25">
      <c r="A187" s="37">
        <v>6440017</v>
      </c>
      <c r="B187" s="38" t="s">
        <v>641</v>
      </c>
      <c r="C187" s="39">
        <v>43453</v>
      </c>
      <c r="D187" s="40">
        <v>43451</v>
      </c>
      <c r="E187" s="41">
        <v>43447</v>
      </c>
      <c r="F187" s="42">
        <v>2059326</v>
      </c>
      <c r="G187" s="42">
        <v>228814</v>
      </c>
      <c r="H187" s="42">
        <v>2288140</v>
      </c>
      <c r="I187" s="43" t="s">
        <v>100</v>
      </c>
      <c r="J187" s="43" t="s">
        <v>96</v>
      </c>
      <c r="K187" s="49"/>
      <c r="L187" s="43" t="s">
        <v>95</v>
      </c>
      <c r="M187" s="46" t="s">
        <v>95</v>
      </c>
      <c r="N187" s="46" t="s">
        <v>95</v>
      </c>
      <c r="O187" s="40">
        <v>43493</v>
      </c>
      <c r="P187" s="47" t="s">
        <v>642</v>
      </c>
      <c r="Q187" s="48" t="s">
        <v>95</v>
      </c>
      <c r="R187" s="49"/>
      <c r="S187" s="50">
        <v>228814</v>
      </c>
      <c r="T187" s="51">
        <v>5000087681</v>
      </c>
      <c r="U187" s="52" t="s">
        <v>643</v>
      </c>
      <c r="V187" s="52">
        <v>71365889</v>
      </c>
    </row>
    <row r="188" spans="1:22" s="36" customFormat="1" ht="15" customHeight="1" x14ac:dyDescent="0.25">
      <c r="A188" s="53">
        <v>6632015</v>
      </c>
      <c r="B188" s="38" t="s">
        <v>644</v>
      </c>
      <c r="C188" s="55">
        <v>43451</v>
      </c>
      <c r="D188" s="56">
        <v>43455</v>
      </c>
      <c r="E188" s="41">
        <v>43409</v>
      </c>
      <c r="F188" s="57">
        <v>1073340</v>
      </c>
      <c r="G188" s="57">
        <v>119260</v>
      </c>
      <c r="H188" s="57">
        <v>1192600</v>
      </c>
      <c r="I188" s="43" t="s">
        <v>100</v>
      </c>
      <c r="J188" s="43" t="s">
        <v>96</v>
      </c>
      <c r="K188" s="49"/>
      <c r="L188" s="43" t="s">
        <v>95</v>
      </c>
      <c r="M188" s="43" t="s">
        <v>95</v>
      </c>
      <c r="N188" s="43" t="s">
        <v>100</v>
      </c>
      <c r="O188" s="56">
        <v>43493</v>
      </c>
      <c r="P188" s="59" t="s">
        <v>645</v>
      </c>
      <c r="Q188" s="54" t="s">
        <v>95</v>
      </c>
      <c r="R188" s="49"/>
      <c r="S188" s="50">
        <v>119260</v>
      </c>
      <c r="T188" s="51">
        <v>5000101132</v>
      </c>
      <c r="U188" s="52" t="s">
        <v>646</v>
      </c>
      <c r="V188" s="52">
        <v>71365890</v>
      </c>
    </row>
    <row r="189" spans="1:22" s="36" customFormat="1" ht="15" customHeight="1" x14ac:dyDescent="0.25">
      <c r="A189" s="53">
        <v>6435022</v>
      </c>
      <c r="B189" s="38" t="s">
        <v>647</v>
      </c>
      <c r="C189" s="39">
        <v>43353</v>
      </c>
      <c r="D189" s="40">
        <v>43355</v>
      </c>
      <c r="E189" s="41">
        <v>43347</v>
      </c>
      <c r="F189" s="42">
        <v>750006</v>
      </c>
      <c r="G189" s="42">
        <v>83334</v>
      </c>
      <c r="H189" s="42">
        <v>833340</v>
      </c>
      <c r="I189" s="43" t="s">
        <v>100</v>
      </c>
      <c r="J189" s="43" t="s">
        <v>96</v>
      </c>
      <c r="K189" s="49"/>
      <c r="L189" s="43" t="s">
        <v>95</v>
      </c>
      <c r="M189" s="46" t="s">
        <v>95</v>
      </c>
      <c r="N189" s="46" t="s">
        <v>95</v>
      </c>
      <c r="O189" s="40">
        <v>43384</v>
      </c>
      <c r="P189" s="47" t="s">
        <v>648</v>
      </c>
      <c r="Q189" s="54" t="s">
        <v>95</v>
      </c>
      <c r="R189" s="49"/>
      <c r="S189" s="50">
        <v>83334</v>
      </c>
      <c r="T189" s="51">
        <v>5000101167</v>
      </c>
      <c r="U189" s="52" t="s">
        <v>649</v>
      </c>
      <c r="V189" s="52">
        <v>71365891</v>
      </c>
    </row>
    <row r="190" spans="1:22" s="36" customFormat="1" ht="15" customHeight="1" x14ac:dyDescent="0.25">
      <c r="A190" s="37">
        <v>6633020</v>
      </c>
      <c r="B190" s="38" t="s">
        <v>650</v>
      </c>
      <c r="C190" s="55">
        <v>43381</v>
      </c>
      <c r="D190" s="40">
        <v>43382</v>
      </c>
      <c r="E190" s="41">
        <v>43383</v>
      </c>
      <c r="F190" s="42">
        <v>750006</v>
      </c>
      <c r="G190" s="42">
        <v>83334</v>
      </c>
      <c r="H190" s="42">
        <v>833340</v>
      </c>
      <c r="I190" s="43" t="s">
        <v>100</v>
      </c>
      <c r="J190" s="43" t="s">
        <v>96</v>
      </c>
      <c r="K190" s="49"/>
      <c r="L190" s="43" t="s">
        <v>95</v>
      </c>
      <c r="M190" s="46" t="s">
        <v>95</v>
      </c>
      <c r="N190" s="46" t="s">
        <v>95</v>
      </c>
      <c r="O190" s="40">
        <v>43385</v>
      </c>
      <c r="P190" s="47" t="s">
        <v>651</v>
      </c>
      <c r="Q190" s="48" t="s">
        <v>95</v>
      </c>
      <c r="R190" s="49"/>
      <c r="S190" s="50">
        <v>83334</v>
      </c>
      <c r="T190" s="51">
        <v>5000101306</v>
      </c>
      <c r="U190" s="52" t="s">
        <v>652</v>
      </c>
      <c r="V190" s="52">
        <v>71365892</v>
      </c>
    </row>
    <row r="191" spans="1:22" s="36" customFormat="1" ht="15" customHeight="1" x14ac:dyDescent="0.25">
      <c r="A191" s="37">
        <v>6631019</v>
      </c>
      <c r="B191" s="38" t="s">
        <v>653</v>
      </c>
      <c r="C191" s="39">
        <v>43342</v>
      </c>
      <c r="D191" s="40">
        <v>43343</v>
      </c>
      <c r="E191" s="41">
        <v>43340</v>
      </c>
      <c r="F191" s="42">
        <v>750006</v>
      </c>
      <c r="G191" s="42">
        <v>70025</v>
      </c>
      <c r="H191" s="42">
        <v>820031</v>
      </c>
      <c r="I191" s="43" t="s">
        <v>95</v>
      </c>
      <c r="J191" s="43" t="s">
        <v>95</v>
      </c>
      <c r="K191" s="49">
        <v>9.3365919739308759E-2</v>
      </c>
      <c r="L191" s="43" t="s">
        <v>100</v>
      </c>
      <c r="M191" s="46" t="s">
        <v>95</v>
      </c>
      <c r="N191" s="46" t="s">
        <v>100</v>
      </c>
      <c r="O191" s="40">
        <v>43384</v>
      </c>
      <c r="P191" s="47" t="s">
        <v>654</v>
      </c>
      <c r="Q191" s="48" t="s">
        <v>95</v>
      </c>
      <c r="R191" s="49"/>
      <c r="S191" s="50">
        <v>70025</v>
      </c>
      <c r="T191" s="51">
        <v>5000101143</v>
      </c>
      <c r="U191" s="52" t="s">
        <v>655</v>
      </c>
      <c r="V191" s="52">
        <v>71365893</v>
      </c>
    </row>
    <row r="192" spans="1:22" s="36" customFormat="1" ht="15" customHeight="1" x14ac:dyDescent="0.25">
      <c r="A192" s="37">
        <v>6440018</v>
      </c>
      <c r="B192" s="38" t="s">
        <v>656</v>
      </c>
      <c r="C192" s="39">
        <v>43430</v>
      </c>
      <c r="D192" s="40">
        <v>43437</v>
      </c>
      <c r="E192" s="41">
        <v>43430</v>
      </c>
      <c r="F192" s="42">
        <v>750006</v>
      </c>
      <c r="G192" s="42">
        <v>83334</v>
      </c>
      <c r="H192" s="42">
        <v>833340</v>
      </c>
      <c r="I192" s="43" t="s">
        <v>100</v>
      </c>
      <c r="J192" s="43" t="s">
        <v>96</v>
      </c>
      <c r="L192" s="43" t="s">
        <v>95</v>
      </c>
      <c r="M192" s="46" t="s">
        <v>95</v>
      </c>
      <c r="N192" s="46" t="s">
        <v>100</v>
      </c>
      <c r="O192" s="40">
        <v>43452</v>
      </c>
      <c r="P192" s="47" t="s">
        <v>657</v>
      </c>
      <c r="Q192" s="48" t="s">
        <v>95</v>
      </c>
      <c r="R192" s="49"/>
      <c r="S192" s="50">
        <v>83334</v>
      </c>
      <c r="T192" s="51">
        <v>5000101172</v>
      </c>
      <c r="U192" s="52" t="s">
        <v>658</v>
      </c>
      <c r="V192" s="52">
        <v>71365894</v>
      </c>
    </row>
    <row r="193" spans="1:22" s="36" customFormat="1" ht="15" customHeight="1" x14ac:dyDescent="0.25">
      <c r="A193" s="53">
        <v>6432016</v>
      </c>
      <c r="B193" s="38" t="s">
        <v>659</v>
      </c>
      <c r="C193" s="39">
        <v>43383</v>
      </c>
      <c r="D193" s="40">
        <v>43381</v>
      </c>
      <c r="E193" s="41">
        <v>43377</v>
      </c>
      <c r="F193" s="42">
        <v>2663730</v>
      </c>
      <c r="G193" s="42">
        <v>295970</v>
      </c>
      <c r="H193" s="42">
        <v>2959700</v>
      </c>
      <c r="I193" s="43" t="s">
        <v>100</v>
      </c>
      <c r="J193" s="43" t="s">
        <v>96</v>
      </c>
      <c r="K193" s="49"/>
      <c r="L193" s="43" t="s">
        <v>95</v>
      </c>
      <c r="M193" s="46" t="s">
        <v>95</v>
      </c>
      <c r="N193" s="46" t="s">
        <v>95</v>
      </c>
      <c r="O193" s="40">
        <v>43385</v>
      </c>
      <c r="P193" s="47" t="s">
        <v>660</v>
      </c>
      <c r="Q193" s="54" t="s">
        <v>95</v>
      </c>
      <c r="R193" s="49"/>
      <c r="S193" s="50">
        <v>295970</v>
      </c>
      <c r="T193" s="51">
        <v>5000087743</v>
      </c>
      <c r="U193" s="52" t="s">
        <v>661</v>
      </c>
      <c r="V193" s="52">
        <v>71365895</v>
      </c>
    </row>
    <row r="194" spans="1:22" s="36" customFormat="1" ht="15" customHeight="1" x14ac:dyDescent="0.25">
      <c r="A194" s="53">
        <v>6437016</v>
      </c>
      <c r="B194" s="38" t="s">
        <v>662</v>
      </c>
      <c r="C194" s="55">
        <v>43455</v>
      </c>
      <c r="D194" s="56">
        <v>43467</v>
      </c>
      <c r="E194" s="41">
        <v>43434</v>
      </c>
      <c r="F194" s="57">
        <v>2570616</v>
      </c>
      <c r="G194" s="57">
        <v>256200</v>
      </c>
      <c r="H194" s="57">
        <v>2826816</v>
      </c>
      <c r="I194" s="86" t="s">
        <v>95</v>
      </c>
      <c r="J194" s="56" t="s">
        <v>95</v>
      </c>
      <c r="K194" s="49">
        <v>9.9664827418797675E-2</v>
      </c>
      <c r="L194" s="56" t="s">
        <v>95</v>
      </c>
      <c r="M194" s="41" t="s">
        <v>104</v>
      </c>
      <c r="N194" s="57" t="s">
        <v>95</v>
      </c>
      <c r="O194" s="56">
        <v>43493</v>
      </c>
      <c r="P194" s="59" t="s">
        <v>663</v>
      </c>
      <c r="Q194" s="54" t="s">
        <v>95</v>
      </c>
      <c r="R194" s="49"/>
      <c r="S194" s="50">
        <v>256200</v>
      </c>
      <c r="T194" s="51">
        <v>5000299791</v>
      </c>
      <c r="U194" s="52">
        <v>64760</v>
      </c>
      <c r="V194" s="52">
        <v>71365897</v>
      </c>
    </row>
    <row r="195" spans="1:22" s="36" customFormat="1" ht="15" customHeight="1" x14ac:dyDescent="0.25">
      <c r="A195" s="53">
        <v>6432017</v>
      </c>
      <c r="B195" s="38" t="s">
        <v>664</v>
      </c>
      <c r="C195" s="39">
        <v>43412</v>
      </c>
      <c r="D195" s="40">
        <v>43416</v>
      </c>
      <c r="E195" s="41">
        <v>43410</v>
      </c>
      <c r="F195" s="42">
        <v>1159515</v>
      </c>
      <c r="G195" s="42">
        <v>128835</v>
      </c>
      <c r="H195" s="42">
        <v>1288350</v>
      </c>
      <c r="I195" s="43" t="s">
        <v>100</v>
      </c>
      <c r="J195" s="43" t="s">
        <v>96</v>
      </c>
      <c r="L195" s="43" t="s">
        <v>95</v>
      </c>
      <c r="M195" s="46" t="s">
        <v>95</v>
      </c>
      <c r="N195" s="46" t="s">
        <v>100</v>
      </c>
      <c r="O195" s="40">
        <v>43452</v>
      </c>
      <c r="P195" s="47" t="s">
        <v>665</v>
      </c>
      <c r="Q195" s="54" t="s">
        <v>95</v>
      </c>
      <c r="R195" s="49"/>
      <c r="S195" s="50">
        <v>128835</v>
      </c>
      <c r="T195" s="51">
        <v>5000101245</v>
      </c>
      <c r="U195" s="52">
        <v>64853</v>
      </c>
      <c r="V195" s="52">
        <v>71365898</v>
      </c>
    </row>
    <row r="196" spans="1:22" s="36" customFormat="1" ht="15" customHeight="1" x14ac:dyDescent="0.25">
      <c r="A196" s="53">
        <v>6631020</v>
      </c>
      <c r="B196" s="38" t="s">
        <v>666</v>
      </c>
      <c r="C196" s="39">
        <v>43404</v>
      </c>
      <c r="D196" s="40">
        <v>43406</v>
      </c>
      <c r="E196" s="41">
        <v>43404</v>
      </c>
      <c r="F196" s="42">
        <v>750006</v>
      </c>
      <c r="G196" s="42">
        <v>83334</v>
      </c>
      <c r="H196" s="42">
        <v>833340</v>
      </c>
      <c r="I196" s="43" t="s">
        <v>100</v>
      </c>
      <c r="J196" s="43" t="s">
        <v>96</v>
      </c>
      <c r="K196" s="49"/>
      <c r="L196" s="43" t="s">
        <v>95</v>
      </c>
      <c r="M196" s="46" t="s">
        <v>95</v>
      </c>
      <c r="N196" s="46" t="s">
        <v>95</v>
      </c>
      <c r="O196" s="40">
        <v>43452</v>
      </c>
      <c r="P196" s="47" t="s">
        <v>667</v>
      </c>
      <c r="Q196" s="54" t="s">
        <v>95</v>
      </c>
      <c r="R196" s="49"/>
      <c r="S196" s="50">
        <v>83334</v>
      </c>
      <c r="T196" s="51">
        <v>5000101149</v>
      </c>
      <c r="U196" s="52" t="s">
        <v>668</v>
      </c>
      <c r="V196" s="52">
        <v>71365899</v>
      </c>
    </row>
    <row r="197" spans="1:22" s="36" customFormat="1" ht="15" customHeight="1" x14ac:dyDescent="0.25">
      <c r="A197" s="53">
        <v>6432018</v>
      </c>
      <c r="B197" s="38" t="s">
        <v>669</v>
      </c>
      <c r="C197" s="39">
        <v>43347</v>
      </c>
      <c r="D197" s="40">
        <v>43348</v>
      </c>
      <c r="E197" s="41">
        <v>43101</v>
      </c>
      <c r="F197" s="42">
        <v>5487759</v>
      </c>
      <c r="G197" s="42">
        <v>609751</v>
      </c>
      <c r="H197" s="42">
        <v>6097510</v>
      </c>
      <c r="I197" s="43" t="s">
        <v>100</v>
      </c>
      <c r="J197" s="43" t="s">
        <v>96</v>
      </c>
      <c r="K197" s="49"/>
      <c r="L197" s="43" t="s">
        <v>95</v>
      </c>
      <c r="M197" s="46" t="s">
        <v>95</v>
      </c>
      <c r="N197" s="46" t="s">
        <v>95</v>
      </c>
      <c r="O197" s="40">
        <v>43384</v>
      </c>
      <c r="P197" s="47" t="s">
        <v>670</v>
      </c>
      <c r="Q197" s="54" t="s">
        <v>95</v>
      </c>
      <c r="R197" s="49"/>
      <c r="S197" s="50">
        <v>609751</v>
      </c>
      <c r="T197" s="51">
        <v>5000087745</v>
      </c>
      <c r="U197" s="52" t="s">
        <v>671</v>
      </c>
      <c r="V197" s="52">
        <v>71365900</v>
      </c>
    </row>
    <row r="198" spans="1:22" s="36" customFormat="1" ht="15" customHeight="1" x14ac:dyDescent="0.25">
      <c r="A198" s="37">
        <v>6531014</v>
      </c>
      <c r="B198" s="38" t="s">
        <v>672</v>
      </c>
      <c r="C198" s="39">
        <v>43350</v>
      </c>
      <c r="D198" s="40">
        <v>43353</v>
      </c>
      <c r="E198" s="41">
        <v>43349</v>
      </c>
      <c r="F198" s="42">
        <v>4077387</v>
      </c>
      <c r="G198" s="42">
        <v>447250</v>
      </c>
      <c r="H198" s="42">
        <v>4524637</v>
      </c>
      <c r="I198" s="43" t="s">
        <v>95</v>
      </c>
      <c r="J198" s="43" t="s">
        <v>95</v>
      </c>
      <c r="K198" s="49">
        <v>0.10969034825489953</v>
      </c>
      <c r="L198" s="43" t="s">
        <v>95</v>
      </c>
      <c r="M198" s="46" t="s">
        <v>95</v>
      </c>
      <c r="N198" s="46" t="s">
        <v>95</v>
      </c>
      <c r="O198" s="40">
        <v>43384</v>
      </c>
      <c r="P198" s="47" t="s">
        <v>673</v>
      </c>
      <c r="Q198" s="48" t="s">
        <v>95</v>
      </c>
      <c r="R198" s="49"/>
      <c r="S198" s="50">
        <v>447250</v>
      </c>
      <c r="T198" s="51">
        <v>5000087704</v>
      </c>
      <c r="U198" s="52" t="s">
        <v>674</v>
      </c>
      <c r="V198" s="52">
        <v>71365901</v>
      </c>
    </row>
    <row r="199" spans="1:22" s="36" customFormat="1" ht="15" customHeight="1" x14ac:dyDescent="0.25">
      <c r="A199" s="77">
        <v>6631021</v>
      </c>
      <c r="B199" s="65" t="s">
        <v>675</v>
      </c>
      <c r="C199" s="66">
        <v>43448</v>
      </c>
      <c r="D199" s="67">
        <v>43451</v>
      </c>
      <c r="E199" s="67">
        <v>43448</v>
      </c>
      <c r="F199" s="68">
        <v>600003</v>
      </c>
      <c r="G199" s="68">
        <v>64225</v>
      </c>
      <c r="H199" s="68">
        <v>664228</v>
      </c>
      <c r="I199" s="68" t="s">
        <v>95</v>
      </c>
      <c r="J199" s="68" t="s">
        <v>95</v>
      </c>
      <c r="K199" s="49">
        <v>0.10704113146100937</v>
      </c>
      <c r="L199" s="68" t="s">
        <v>100</v>
      </c>
      <c r="M199" s="68" t="s">
        <v>95</v>
      </c>
      <c r="N199" s="69" t="s">
        <v>100</v>
      </c>
      <c r="O199" s="67">
        <v>43575</v>
      </c>
      <c r="P199" s="70" t="s">
        <v>676</v>
      </c>
      <c r="Q199" s="48" t="s">
        <v>95</v>
      </c>
      <c r="R199" s="49"/>
      <c r="S199" s="50">
        <v>64225</v>
      </c>
      <c r="T199" s="51">
        <v>5000101148</v>
      </c>
      <c r="U199" s="52" t="s">
        <v>677</v>
      </c>
      <c r="V199" s="52">
        <v>71365902</v>
      </c>
    </row>
    <row r="200" spans="1:22" s="36" customFormat="1" ht="15" customHeight="1" x14ac:dyDescent="0.25">
      <c r="A200" s="53">
        <v>6440020</v>
      </c>
      <c r="B200" s="38" t="s">
        <v>678</v>
      </c>
      <c r="C200" s="55">
        <v>43430</v>
      </c>
      <c r="D200" s="56">
        <v>43432</v>
      </c>
      <c r="E200" s="41">
        <v>43409</v>
      </c>
      <c r="F200" s="57">
        <v>942282</v>
      </c>
      <c r="G200" s="57">
        <v>104698</v>
      </c>
      <c r="H200" s="57">
        <v>1046980</v>
      </c>
      <c r="I200" s="71" t="s">
        <v>100</v>
      </c>
      <c r="J200" s="71" t="s">
        <v>96</v>
      </c>
      <c r="K200" s="49"/>
      <c r="L200" s="71" t="s">
        <v>95</v>
      </c>
      <c r="M200" s="71" t="s">
        <v>95</v>
      </c>
      <c r="N200" s="43" t="s">
        <v>100</v>
      </c>
      <c r="O200" s="56">
        <v>43452</v>
      </c>
      <c r="P200" s="59" t="s">
        <v>679</v>
      </c>
      <c r="Q200" s="72" t="s">
        <v>95</v>
      </c>
      <c r="R200" s="49"/>
      <c r="S200" s="50">
        <v>104698</v>
      </c>
      <c r="T200" s="51">
        <v>5000101104</v>
      </c>
      <c r="U200" s="52" t="s">
        <v>680</v>
      </c>
      <c r="V200" s="52">
        <v>71365903</v>
      </c>
    </row>
    <row r="201" spans="1:22" s="36" customFormat="1" ht="15" customHeight="1" x14ac:dyDescent="0.25">
      <c r="A201" s="53">
        <v>6631022</v>
      </c>
      <c r="B201" s="38" t="s">
        <v>681</v>
      </c>
      <c r="C201" s="39">
        <v>43374</v>
      </c>
      <c r="D201" s="40">
        <v>43377</v>
      </c>
      <c r="E201" s="41">
        <v>43368</v>
      </c>
      <c r="F201" s="42">
        <v>750006</v>
      </c>
      <c r="G201" s="42">
        <v>41000</v>
      </c>
      <c r="H201" s="42">
        <v>791006</v>
      </c>
      <c r="I201" s="43" t="s">
        <v>95</v>
      </c>
      <c r="J201" s="43" t="s">
        <v>95</v>
      </c>
      <c r="K201" s="49">
        <v>5.4666229336831969E-2</v>
      </c>
      <c r="L201" s="43" t="s">
        <v>100</v>
      </c>
      <c r="M201" s="46" t="s">
        <v>95</v>
      </c>
      <c r="N201" s="46" t="s">
        <v>100</v>
      </c>
      <c r="O201" s="40">
        <v>43452</v>
      </c>
      <c r="P201" s="47" t="s">
        <v>682</v>
      </c>
      <c r="Q201" s="54" t="s">
        <v>95</v>
      </c>
      <c r="R201" s="49"/>
      <c r="S201" s="50">
        <v>41000</v>
      </c>
      <c r="T201" s="51">
        <v>5000101142</v>
      </c>
      <c r="U201" s="52" t="s">
        <v>683</v>
      </c>
      <c r="V201" s="52">
        <v>71365904</v>
      </c>
    </row>
    <row r="202" spans="1:22" s="36" customFormat="1" ht="15" customHeight="1" x14ac:dyDescent="0.25">
      <c r="A202" s="53">
        <v>6437013</v>
      </c>
      <c r="B202" s="38" t="s">
        <v>684</v>
      </c>
      <c r="C202" s="39">
        <v>43410</v>
      </c>
      <c r="D202" s="40">
        <v>43412</v>
      </c>
      <c r="E202" s="41">
        <v>43410</v>
      </c>
      <c r="F202" s="42">
        <v>1862352</v>
      </c>
      <c r="G202" s="42">
        <v>206928</v>
      </c>
      <c r="H202" s="42">
        <v>2069280</v>
      </c>
      <c r="I202" s="43" t="s">
        <v>100</v>
      </c>
      <c r="J202" s="43" t="s">
        <v>96</v>
      </c>
      <c r="L202" s="43" t="s">
        <v>95</v>
      </c>
      <c r="M202" s="46" t="s">
        <v>95</v>
      </c>
      <c r="N202" s="46" t="s">
        <v>100</v>
      </c>
      <c r="O202" s="40">
        <v>43452</v>
      </c>
      <c r="P202" s="47" t="s">
        <v>685</v>
      </c>
      <c r="Q202" s="54" t="s">
        <v>95</v>
      </c>
      <c r="R202" s="49"/>
      <c r="S202" s="50">
        <v>206928</v>
      </c>
      <c r="T202" s="51">
        <v>5000101251</v>
      </c>
      <c r="U202" s="52" t="s">
        <v>686</v>
      </c>
      <c r="V202" s="52">
        <v>71365905</v>
      </c>
    </row>
    <row r="203" spans="1:22" s="36" customFormat="1" ht="15" customHeight="1" x14ac:dyDescent="0.25">
      <c r="A203" s="53">
        <v>6440021</v>
      </c>
      <c r="B203" s="38" t="s">
        <v>687</v>
      </c>
      <c r="C203" s="39">
        <v>43447</v>
      </c>
      <c r="D203" s="40">
        <v>43451</v>
      </c>
      <c r="E203" s="41">
        <v>43437</v>
      </c>
      <c r="F203" s="42">
        <v>1302615</v>
      </c>
      <c r="G203" s="42">
        <v>144735</v>
      </c>
      <c r="H203" s="42">
        <v>1447350</v>
      </c>
      <c r="I203" s="43" t="s">
        <v>100</v>
      </c>
      <c r="J203" s="43" t="s">
        <v>96</v>
      </c>
      <c r="K203" s="49"/>
      <c r="L203" s="43" t="s">
        <v>95</v>
      </c>
      <c r="M203" s="46" t="s">
        <v>95</v>
      </c>
      <c r="N203" s="46" t="s">
        <v>95</v>
      </c>
      <c r="O203" s="40">
        <v>43493</v>
      </c>
      <c r="P203" s="47" t="s">
        <v>688</v>
      </c>
      <c r="Q203" s="54" t="s">
        <v>95</v>
      </c>
      <c r="R203" s="49"/>
      <c r="S203" s="50">
        <v>144735</v>
      </c>
      <c r="T203" s="51">
        <v>5000087680</v>
      </c>
      <c r="U203" s="52" t="s">
        <v>689</v>
      </c>
      <c r="V203" s="52">
        <v>71365906</v>
      </c>
    </row>
    <row r="204" spans="1:22" s="36" customFormat="1" ht="15" customHeight="1" x14ac:dyDescent="0.25">
      <c r="A204" s="53">
        <v>6432019</v>
      </c>
      <c r="B204" s="38" t="s">
        <v>690</v>
      </c>
      <c r="C204" s="39">
        <v>43346</v>
      </c>
      <c r="D204" s="40">
        <v>43346</v>
      </c>
      <c r="E204" s="41">
        <v>43340</v>
      </c>
      <c r="F204" s="42">
        <v>2720610</v>
      </c>
      <c r="G204" s="42">
        <v>302290</v>
      </c>
      <c r="H204" s="42">
        <v>3022900</v>
      </c>
      <c r="I204" s="43" t="s">
        <v>100</v>
      </c>
      <c r="J204" s="43" t="s">
        <v>96</v>
      </c>
      <c r="K204" s="49"/>
      <c r="L204" s="43" t="s">
        <v>95</v>
      </c>
      <c r="M204" s="46" t="s">
        <v>95</v>
      </c>
      <c r="N204" s="46" t="s">
        <v>100</v>
      </c>
      <c r="O204" s="40">
        <v>43384</v>
      </c>
      <c r="P204" s="47" t="s">
        <v>691</v>
      </c>
      <c r="Q204" s="54" t="s">
        <v>95</v>
      </c>
      <c r="R204" s="49"/>
      <c r="S204" s="50">
        <v>302290</v>
      </c>
      <c r="T204" s="51">
        <v>5000087742</v>
      </c>
      <c r="U204" s="52" t="s">
        <v>692</v>
      </c>
      <c r="V204" s="52">
        <v>71365907</v>
      </c>
    </row>
    <row r="205" spans="1:22" s="36" customFormat="1" ht="15" customHeight="1" x14ac:dyDescent="0.25">
      <c r="A205" s="37">
        <v>6531016</v>
      </c>
      <c r="B205" s="38" t="s">
        <v>693</v>
      </c>
      <c r="C205" s="39">
        <v>43431</v>
      </c>
      <c r="D205" s="40">
        <v>43433</v>
      </c>
      <c r="E205" s="41">
        <v>43431</v>
      </c>
      <c r="F205" s="42">
        <v>2116836</v>
      </c>
      <c r="G205" s="42">
        <v>235204</v>
      </c>
      <c r="H205" s="42">
        <v>2352040</v>
      </c>
      <c r="I205" s="43" t="s">
        <v>100</v>
      </c>
      <c r="J205" s="43" t="s">
        <v>96</v>
      </c>
      <c r="K205" s="49"/>
      <c r="L205" s="43" t="s">
        <v>95</v>
      </c>
      <c r="M205" s="46" t="s">
        <v>104</v>
      </c>
      <c r="N205" s="46" t="s">
        <v>100</v>
      </c>
      <c r="O205" s="40">
        <v>43452</v>
      </c>
      <c r="P205" s="47" t="s">
        <v>694</v>
      </c>
      <c r="Q205" s="48" t="s">
        <v>95</v>
      </c>
      <c r="R205" s="49"/>
      <c r="S205" s="50">
        <v>235204</v>
      </c>
      <c r="T205" s="51">
        <v>5000101195</v>
      </c>
      <c r="U205" s="52" t="s">
        <v>695</v>
      </c>
      <c r="V205" s="52">
        <v>71365908</v>
      </c>
    </row>
    <row r="206" spans="1:22" s="36" customFormat="1" ht="15" customHeight="1" x14ac:dyDescent="0.25">
      <c r="A206" s="53">
        <v>6431019</v>
      </c>
      <c r="B206" s="38" t="s">
        <v>696</v>
      </c>
      <c r="C206" s="39">
        <v>43364</v>
      </c>
      <c r="D206" s="40">
        <v>43368</v>
      </c>
      <c r="E206" s="41">
        <v>43361</v>
      </c>
      <c r="F206" s="42">
        <v>1788894</v>
      </c>
      <c r="G206" s="42">
        <v>198766</v>
      </c>
      <c r="H206" s="42">
        <v>1987660</v>
      </c>
      <c r="I206" s="43" t="s">
        <v>100</v>
      </c>
      <c r="J206" s="43" t="s">
        <v>96</v>
      </c>
      <c r="K206" s="49"/>
      <c r="L206" s="43" t="s">
        <v>95</v>
      </c>
      <c r="M206" s="46" t="s">
        <v>95</v>
      </c>
      <c r="N206" s="46" t="s">
        <v>95</v>
      </c>
      <c r="O206" s="40">
        <v>43384</v>
      </c>
      <c r="P206" s="47" t="s">
        <v>697</v>
      </c>
      <c r="Q206" s="54" t="s">
        <v>95</v>
      </c>
      <c r="R206" s="49"/>
      <c r="S206" s="50">
        <v>198766</v>
      </c>
      <c r="T206" s="51">
        <v>5000101227</v>
      </c>
      <c r="U206" s="52" t="s">
        <v>698</v>
      </c>
      <c r="V206" s="52">
        <v>71365909</v>
      </c>
    </row>
    <row r="207" spans="1:22" s="36" customFormat="1" ht="15" customHeight="1" x14ac:dyDescent="0.25">
      <c r="A207" s="37">
        <v>6440022</v>
      </c>
      <c r="B207" s="38" t="s">
        <v>699</v>
      </c>
      <c r="C207" s="39">
        <v>43427</v>
      </c>
      <c r="D207" s="40">
        <v>43431</v>
      </c>
      <c r="E207" s="41">
        <v>43419</v>
      </c>
      <c r="F207" s="42">
        <v>750006</v>
      </c>
      <c r="G207" s="42">
        <v>83334</v>
      </c>
      <c r="H207" s="42">
        <v>833340</v>
      </c>
      <c r="I207" s="43" t="s">
        <v>100</v>
      </c>
      <c r="J207" s="43" t="s">
        <v>96</v>
      </c>
      <c r="K207" s="49"/>
      <c r="L207" s="43" t="s">
        <v>100</v>
      </c>
      <c r="M207" s="46" t="s">
        <v>95</v>
      </c>
      <c r="N207" s="46" t="s">
        <v>100</v>
      </c>
      <c r="O207" s="40">
        <v>43566</v>
      </c>
      <c r="P207" s="47" t="s">
        <v>700</v>
      </c>
      <c r="Q207" s="48" t="s">
        <v>95</v>
      </c>
      <c r="R207" s="49"/>
      <c r="S207" s="50">
        <v>83334</v>
      </c>
      <c r="T207" s="51">
        <v>5000101191</v>
      </c>
      <c r="U207" s="52" t="s">
        <v>701</v>
      </c>
      <c r="V207" s="52">
        <v>71365910</v>
      </c>
    </row>
    <row r="208" spans="1:22" s="36" customFormat="1" ht="15" customHeight="1" x14ac:dyDescent="0.25">
      <c r="A208" s="53">
        <v>6435023</v>
      </c>
      <c r="B208" s="38" t="s">
        <v>702</v>
      </c>
      <c r="C208" s="39">
        <v>43427</v>
      </c>
      <c r="D208" s="40">
        <v>43418</v>
      </c>
      <c r="E208" s="41">
        <v>43410</v>
      </c>
      <c r="F208" s="42">
        <v>2151450</v>
      </c>
      <c r="G208" s="42">
        <v>239050</v>
      </c>
      <c r="H208" s="42">
        <v>2390500</v>
      </c>
      <c r="I208" s="43" t="s">
        <v>100</v>
      </c>
      <c r="J208" s="43" t="s">
        <v>96</v>
      </c>
      <c r="K208" s="49"/>
      <c r="L208" s="43" t="s">
        <v>95</v>
      </c>
      <c r="M208" s="46" t="s">
        <v>104</v>
      </c>
      <c r="N208" s="46" t="s">
        <v>95</v>
      </c>
      <c r="O208" s="40">
        <v>43452</v>
      </c>
      <c r="P208" s="47" t="s">
        <v>703</v>
      </c>
      <c r="Q208" s="54" t="s">
        <v>95</v>
      </c>
      <c r="R208" s="49"/>
      <c r="S208" s="50">
        <v>239050</v>
      </c>
      <c r="T208" s="51">
        <v>5000101114</v>
      </c>
      <c r="U208" s="52" t="s">
        <v>704</v>
      </c>
      <c r="V208" s="52">
        <v>71365911</v>
      </c>
    </row>
    <row r="209" spans="1:22" s="36" customFormat="1" ht="15" customHeight="1" x14ac:dyDescent="0.25">
      <c r="A209" s="53">
        <v>6535014</v>
      </c>
      <c r="B209" s="38" t="s">
        <v>705</v>
      </c>
      <c r="C209" s="39">
        <v>43440</v>
      </c>
      <c r="D209" s="40">
        <v>43441</v>
      </c>
      <c r="E209" s="41">
        <v>43439</v>
      </c>
      <c r="F209" s="42">
        <v>750006</v>
      </c>
      <c r="G209" s="42">
        <v>68225</v>
      </c>
      <c r="H209" s="42">
        <v>818231</v>
      </c>
      <c r="I209" s="43" t="s">
        <v>95</v>
      </c>
      <c r="J209" s="43" t="s">
        <v>95</v>
      </c>
      <c r="K209" s="49">
        <v>9.0965938939155153E-2</v>
      </c>
      <c r="L209" s="43" t="s">
        <v>95</v>
      </c>
      <c r="M209" s="46" t="s">
        <v>104</v>
      </c>
      <c r="N209" s="46" t="s">
        <v>100</v>
      </c>
      <c r="O209" s="40">
        <v>43452</v>
      </c>
      <c r="P209" s="47" t="s">
        <v>706</v>
      </c>
      <c r="Q209" s="54" t="s">
        <v>95</v>
      </c>
      <c r="R209" s="49"/>
      <c r="S209" s="50">
        <v>68225</v>
      </c>
      <c r="T209" s="51">
        <v>5000076171</v>
      </c>
      <c r="U209" s="52" t="s">
        <v>707</v>
      </c>
      <c r="V209" s="52">
        <v>71365912</v>
      </c>
    </row>
    <row r="210" spans="1:22" s="36" customFormat="1" ht="15" customHeight="1" x14ac:dyDescent="0.25">
      <c r="A210" s="53">
        <v>6440023</v>
      </c>
      <c r="B210" s="38" t="s">
        <v>708</v>
      </c>
      <c r="C210" s="39">
        <v>43367</v>
      </c>
      <c r="D210" s="40">
        <v>43361</v>
      </c>
      <c r="E210" s="41">
        <v>43354</v>
      </c>
      <c r="F210" s="42">
        <v>1757259</v>
      </c>
      <c r="G210" s="42">
        <v>195251</v>
      </c>
      <c r="H210" s="42">
        <v>1952510</v>
      </c>
      <c r="I210" s="43" t="s">
        <v>100</v>
      </c>
      <c r="J210" s="43" t="s">
        <v>96</v>
      </c>
      <c r="L210" s="43" t="s">
        <v>100</v>
      </c>
      <c r="M210" s="46" t="s">
        <v>95</v>
      </c>
      <c r="N210" s="46" t="s">
        <v>95</v>
      </c>
      <c r="O210" s="40">
        <v>43566</v>
      </c>
      <c r="P210" s="47" t="s">
        <v>709</v>
      </c>
      <c r="Q210" s="54" t="s">
        <v>95</v>
      </c>
      <c r="R210" s="49"/>
      <c r="S210" s="50">
        <v>195251</v>
      </c>
      <c r="T210" s="51">
        <v>5000087679</v>
      </c>
      <c r="U210" s="52" t="s">
        <v>710</v>
      </c>
      <c r="V210" s="52">
        <v>71365913</v>
      </c>
    </row>
    <row r="211" spans="1:22" s="36" customFormat="1" ht="15" customHeight="1" x14ac:dyDescent="0.25">
      <c r="A211" s="53">
        <v>6635017</v>
      </c>
      <c r="B211" s="38" t="s">
        <v>711</v>
      </c>
      <c r="C211" s="39">
        <v>43432</v>
      </c>
      <c r="D211" s="40">
        <v>43433</v>
      </c>
      <c r="E211" s="41">
        <v>43431</v>
      </c>
      <c r="F211" s="42">
        <v>750006</v>
      </c>
      <c r="G211" s="42">
        <v>55325</v>
      </c>
      <c r="H211" s="42">
        <v>805331</v>
      </c>
      <c r="I211" s="43" t="s">
        <v>95</v>
      </c>
      <c r="J211" s="43" t="s">
        <v>95</v>
      </c>
      <c r="K211" s="49">
        <v>7.3766076538054365E-2</v>
      </c>
      <c r="L211" s="43" t="s">
        <v>95</v>
      </c>
      <c r="M211" s="46" t="s">
        <v>95</v>
      </c>
      <c r="N211" s="46" t="s">
        <v>100</v>
      </c>
      <c r="O211" s="40">
        <v>43452</v>
      </c>
      <c r="P211" s="47" t="s">
        <v>712</v>
      </c>
      <c r="Q211" s="54" t="s">
        <v>95</v>
      </c>
      <c r="R211" s="49"/>
      <c r="S211" s="50">
        <v>55325</v>
      </c>
      <c r="T211" s="51">
        <v>5000076159</v>
      </c>
      <c r="U211" s="52" t="s">
        <v>713</v>
      </c>
      <c r="V211" s="52">
        <v>71365914</v>
      </c>
    </row>
    <row r="212" spans="1:22" s="36" customFormat="1" ht="15" customHeight="1" x14ac:dyDescent="0.25">
      <c r="A212" s="53">
        <v>6432020</v>
      </c>
      <c r="B212" s="38" t="s">
        <v>714</v>
      </c>
      <c r="C212" s="39">
        <v>43377</v>
      </c>
      <c r="D212" s="40">
        <v>43378</v>
      </c>
      <c r="E212" s="41">
        <v>43371</v>
      </c>
      <c r="F212" s="42">
        <v>1843425</v>
      </c>
      <c r="G212" s="42">
        <v>204825</v>
      </c>
      <c r="H212" s="42">
        <v>2048250</v>
      </c>
      <c r="I212" s="43" t="s">
        <v>100</v>
      </c>
      <c r="J212" s="43" t="s">
        <v>96</v>
      </c>
      <c r="L212" s="43" t="s">
        <v>95</v>
      </c>
      <c r="M212" s="46" t="s">
        <v>104</v>
      </c>
      <c r="N212" s="46" t="s">
        <v>100</v>
      </c>
      <c r="O212" s="40">
        <v>43385</v>
      </c>
      <c r="P212" s="47" t="s">
        <v>715</v>
      </c>
      <c r="Q212" s="54" t="s">
        <v>95</v>
      </c>
      <c r="R212" s="49"/>
      <c r="S212" s="50">
        <v>204825</v>
      </c>
      <c r="T212" s="51">
        <v>5000101250</v>
      </c>
      <c r="U212" s="52" t="s">
        <v>716</v>
      </c>
      <c r="V212" s="52">
        <v>71365915</v>
      </c>
    </row>
    <row r="213" spans="1:22" s="36" customFormat="1" ht="15" customHeight="1" x14ac:dyDescent="0.25">
      <c r="A213" s="37">
        <v>6432021</v>
      </c>
      <c r="B213" s="38" t="s">
        <v>717</v>
      </c>
      <c r="C213" s="39">
        <v>43395</v>
      </c>
      <c r="D213" s="40">
        <v>43396</v>
      </c>
      <c r="E213" s="41">
        <v>43385</v>
      </c>
      <c r="F213" s="42">
        <v>2119275</v>
      </c>
      <c r="G213" s="42">
        <v>235475</v>
      </c>
      <c r="H213" s="42">
        <v>2354750</v>
      </c>
      <c r="I213" s="43" t="s">
        <v>95</v>
      </c>
      <c r="J213" s="43" t="s">
        <v>96</v>
      </c>
      <c r="K213" s="49"/>
      <c r="L213" s="43" t="s">
        <v>95</v>
      </c>
      <c r="M213" s="46" t="s">
        <v>95</v>
      </c>
      <c r="N213" s="46" t="s">
        <v>100</v>
      </c>
      <c r="O213" s="40">
        <v>43417</v>
      </c>
      <c r="P213" s="47" t="s">
        <v>718</v>
      </c>
      <c r="Q213" s="48" t="s">
        <v>95</v>
      </c>
      <c r="R213" s="49"/>
      <c r="S213" s="50">
        <v>235475</v>
      </c>
      <c r="T213" s="51">
        <v>5000101241</v>
      </c>
      <c r="U213" s="52" t="s">
        <v>719</v>
      </c>
      <c r="V213" s="52">
        <v>71365916</v>
      </c>
    </row>
    <row r="214" spans="1:22" s="36" customFormat="1" ht="15" customHeight="1" x14ac:dyDescent="0.25">
      <c r="A214" s="37">
        <v>6633023</v>
      </c>
      <c r="B214" s="38" t="s">
        <v>720</v>
      </c>
      <c r="C214" s="39">
        <v>43448</v>
      </c>
      <c r="D214" s="40">
        <v>43451</v>
      </c>
      <c r="E214" s="41">
        <v>43447</v>
      </c>
      <c r="F214" s="42">
        <v>2348946</v>
      </c>
      <c r="G214" s="42">
        <v>253500</v>
      </c>
      <c r="H214" s="42">
        <v>2602446</v>
      </c>
      <c r="I214" s="43" t="s">
        <v>95</v>
      </c>
      <c r="J214" s="43" t="s">
        <v>95</v>
      </c>
      <c r="K214" s="49">
        <v>0.10792074402732119</v>
      </c>
      <c r="L214" s="43" t="s">
        <v>95</v>
      </c>
      <c r="M214" s="46" t="s">
        <v>95</v>
      </c>
      <c r="N214" s="46" t="s">
        <v>95</v>
      </c>
      <c r="O214" s="40">
        <v>43493</v>
      </c>
      <c r="P214" s="47" t="s">
        <v>721</v>
      </c>
      <c r="Q214" s="48" t="s">
        <v>95</v>
      </c>
      <c r="R214" s="49"/>
      <c r="S214" s="50">
        <v>253500</v>
      </c>
      <c r="T214" s="51">
        <v>5000101305</v>
      </c>
      <c r="U214" s="52" t="s">
        <v>722</v>
      </c>
      <c r="V214" s="52">
        <v>71365917</v>
      </c>
    </row>
    <row r="215" spans="1:22" s="36" customFormat="1" ht="15" customHeight="1" x14ac:dyDescent="0.25">
      <c r="A215" s="53">
        <v>6632019</v>
      </c>
      <c r="B215" s="38" t="s">
        <v>723</v>
      </c>
      <c r="C215" s="39">
        <v>43431</v>
      </c>
      <c r="D215" s="40">
        <v>43433</v>
      </c>
      <c r="E215" s="41">
        <v>43424</v>
      </c>
      <c r="F215" s="42">
        <v>1042137</v>
      </c>
      <c r="G215" s="42">
        <v>115793</v>
      </c>
      <c r="H215" s="42">
        <v>1157930</v>
      </c>
      <c r="I215" s="43" t="s">
        <v>95</v>
      </c>
      <c r="J215" s="43" t="s">
        <v>96</v>
      </c>
      <c r="L215" s="43" t="s">
        <v>100</v>
      </c>
      <c r="M215" s="46" t="s">
        <v>95</v>
      </c>
      <c r="N215" s="46" t="s">
        <v>100</v>
      </c>
      <c r="O215" s="40">
        <v>43452</v>
      </c>
      <c r="P215" s="47" t="s">
        <v>724</v>
      </c>
      <c r="Q215" s="54" t="s">
        <v>95</v>
      </c>
      <c r="R215" s="49"/>
      <c r="S215" s="50">
        <v>115793</v>
      </c>
      <c r="T215" s="51">
        <v>5000101130</v>
      </c>
      <c r="U215" s="52" t="s">
        <v>725</v>
      </c>
      <c r="V215" s="52">
        <v>71365918</v>
      </c>
    </row>
    <row r="216" spans="1:22" s="36" customFormat="1" ht="15" customHeight="1" x14ac:dyDescent="0.25">
      <c r="A216" s="53">
        <v>6439014</v>
      </c>
      <c r="B216" s="38" t="s">
        <v>726</v>
      </c>
      <c r="C216" s="39">
        <v>43355</v>
      </c>
      <c r="D216" s="40">
        <v>43341</v>
      </c>
      <c r="E216" s="41">
        <v>43339</v>
      </c>
      <c r="F216" s="42">
        <v>750006</v>
      </c>
      <c r="G216" s="42">
        <v>83334</v>
      </c>
      <c r="H216" s="42">
        <v>833340</v>
      </c>
      <c r="I216" s="43" t="s">
        <v>100</v>
      </c>
      <c r="J216" s="43" t="s">
        <v>96</v>
      </c>
      <c r="K216" s="49"/>
      <c r="L216" s="43" t="s">
        <v>100</v>
      </c>
      <c r="M216" s="46" t="s">
        <v>95</v>
      </c>
      <c r="N216" s="46" t="s">
        <v>95</v>
      </c>
      <c r="O216" s="40">
        <v>43452</v>
      </c>
      <c r="P216" s="47" t="s">
        <v>727</v>
      </c>
      <c r="Q216" s="54" t="s">
        <v>95</v>
      </c>
      <c r="R216" s="49"/>
      <c r="S216" s="50">
        <v>83334</v>
      </c>
      <c r="T216" s="51">
        <v>5000101222</v>
      </c>
      <c r="U216" s="52" t="s">
        <v>728</v>
      </c>
      <c r="V216" s="52">
        <v>71365919</v>
      </c>
    </row>
    <row r="217" spans="1:22" s="36" customFormat="1" ht="15" customHeight="1" x14ac:dyDescent="0.25">
      <c r="A217" s="53">
        <v>6535015</v>
      </c>
      <c r="B217" s="38" t="s">
        <v>729</v>
      </c>
      <c r="C217" s="39">
        <v>43353</v>
      </c>
      <c r="D217" s="40">
        <v>43355</v>
      </c>
      <c r="E217" s="41">
        <v>43349</v>
      </c>
      <c r="F217" s="42">
        <v>2368665</v>
      </c>
      <c r="G217" s="42">
        <v>263185</v>
      </c>
      <c r="H217" s="42">
        <v>2631850</v>
      </c>
      <c r="I217" s="43" t="s">
        <v>95</v>
      </c>
      <c r="J217" s="43" t="s">
        <v>96</v>
      </c>
      <c r="K217" s="49"/>
      <c r="L217" s="43" t="s">
        <v>100</v>
      </c>
      <c r="M217" s="46" t="s">
        <v>95</v>
      </c>
      <c r="N217" s="46" t="s">
        <v>95</v>
      </c>
      <c r="O217" s="40">
        <v>43566</v>
      </c>
      <c r="P217" s="47" t="s">
        <v>730</v>
      </c>
      <c r="Q217" s="54" t="s">
        <v>95</v>
      </c>
      <c r="R217" s="49"/>
      <c r="S217" s="50">
        <v>263185</v>
      </c>
      <c r="T217" s="51">
        <v>5000087669</v>
      </c>
      <c r="U217" s="52" t="s">
        <v>731</v>
      </c>
      <c r="V217" s="52">
        <v>71365920</v>
      </c>
    </row>
    <row r="218" spans="1:22" s="36" customFormat="1" ht="15" customHeight="1" x14ac:dyDescent="0.25">
      <c r="A218" s="53">
        <v>6435026</v>
      </c>
      <c r="B218" s="38" t="s">
        <v>732</v>
      </c>
      <c r="C218" s="39">
        <v>43454</v>
      </c>
      <c r="D218" s="40">
        <v>43467</v>
      </c>
      <c r="E218" s="41">
        <v>43453</v>
      </c>
      <c r="F218" s="42">
        <v>750006</v>
      </c>
      <c r="G218" s="42">
        <v>83334</v>
      </c>
      <c r="H218" s="42">
        <v>833340</v>
      </c>
      <c r="I218" s="43" t="s">
        <v>100</v>
      </c>
      <c r="J218" s="43" t="s">
        <v>96</v>
      </c>
      <c r="K218" s="49"/>
      <c r="L218" s="43" t="s">
        <v>95</v>
      </c>
      <c r="M218" s="46" t="s">
        <v>95</v>
      </c>
      <c r="N218" s="46" t="s">
        <v>95</v>
      </c>
      <c r="O218" s="40">
        <v>43493</v>
      </c>
      <c r="P218" s="47" t="s">
        <v>733</v>
      </c>
      <c r="Q218" s="54" t="s">
        <v>95</v>
      </c>
      <c r="R218" s="49"/>
      <c r="S218" s="50">
        <v>83334</v>
      </c>
      <c r="T218" s="51">
        <v>5000101166</v>
      </c>
      <c r="U218" s="52" t="s">
        <v>734</v>
      </c>
      <c r="V218" s="52">
        <v>71365921</v>
      </c>
    </row>
    <row r="219" spans="1:22" s="36" customFormat="1" ht="15" customHeight="1" x14ac:dyDescent="0.25">
      <c r="A219" s="53">
        <v>6634000</v>
      </c>
      <c r="B219" s="38" t="s">
        <v>735</v>
      </c>
      <c r="C219" s="39">
        <v>43403</v>
      </c>
      <c r="D219" s="40">
        <v>43405</v>
      </c>
      <c r="E219" s="41">
        <v>43403</v>
      </c>
      <c r="F219" s="42">
        <v>19770633</v>
      </c>
      <c r="G219" s="42">
        <v>2196737</v>
      </c>
      <c r="H219" s="42">
        <v>21967370</v>
      </c>
      <c r="I219" s="43" t="s">
        <v>100</v>
      </c>
      <c r="J219" s="43" t="s">
        <v>96</v>
      </c>
      <c r="K219" s="49"/>
      <c r="L219" s="43" t="s">
        <v>95</v>
      </c>
      <c r="M219" s="46" t="s">
        <v>95</v>
      </c>
      <c r="N219" s="46" t="s">
        <v>95</v>
      </c>
      <c r="O219" s="40">
        <v>43417</v>
      </c>
      <c r="P219" s="47" t="s">
        <v>736</v>
      </c>
      <c r="Q219" s="54" t="s">
        <v>95</v>
      </c>
      <c r="R219" s="49"/>
      <c r="S219" s="50">
        <v>2196737</v>
      </c>
      <c r="T219" s="51">
        <v>5000096762</v>
      </c>
      <c r="U219" s="52" t="s">
        <v>454</v>
      </c>
      <c r="V219" s="52">
        <v>71365922</v>
      </c>
    </row>
    <row r="220" spans="1:22" s="36" customFormat="1" ht="15" customHeight="1" x14ac:dyDescent="0.25">
      <c r="A220" s="37">
        <v>6535017</v>
      </c>
      <c r="B220" s="38" t="s">
        <v>737</v>
      </c>
      <c r="C220" s="39">
        <v>43391</v>
      </c>
      <c r="D220" s="40">
        <v>43392</v>
      </c>
      <c r="E220" s="41">
        <v>43368</v>
      </c>
      <c r="F220" s="42">
        <v>750006</v>
      </c>
      <c r="G220" s="42">
        <v>70000</v>
      </c>
      <c r="H220" s="42">
        <v>820006</v>
      </c>
      <c r="I220" s="43" t="s">
        <v>95</v>
      </c>
      <c r="J220" s="43" t="s">
        <v>95</v>
      </c>
      <c r="K220" s="49">
        <v>9.3332586672639953E-2</v>
      </c>
      <c r="L220" s="43" t="s">
        <v>95</v>
      </c>
      <c r="M220" s="46" t="s">
        <v>95</v>
      </c>
      <c r="N220" s="46" t="s">
        <v>95</v>
      </c>
      <c r="O220" s="40">
        <v>43397</v>
      </c>
      <c r="P220" s="47" t="s">
        <v>738</v>
      </c>
      <c r="Q220" s="48" t="s">
        <v>95</v>
      </c>
      <c r="R220" s="49"/>
      <c r="S220" s="50">
        <v>70000</v>
      </c>
      <c r="T220" s="51">
        <v>5000101188</v>
      </c>
      <c r="U220" s="52" t="s">
        <v>739</v>
      </c>
      <c r="V220" s="52">
        <v>71365923</v>
      </c>
    </row>
    <row r="221" spans="1:22" s="36" customFormat="1" ht="15" customHeight="1" x14ac:dyDescent="0.25">
      <c r="A221" s="37">
        <v>6634023</v>
      </c>
      <c r="B221" s="38" t="s">
        <v>740</v>
      </c>
      <c r="C221" s="39">
        <v>43432</v>
      </c>
      <c r="D221" s="40">
        <v>43433</v>
      </c>
      <c r="E221" s="41">
        <v>43431</v>
      </c>
      <c r="F221" s="42">
        <v>750006</v>
      </c>
      <c r="G221" s="42">
        <v>35200</v>
      </c>
      <c r="H221" s="42">
        <v>785206</v>
      </c>
      <c r="I221" s="43" t="s">
        <v>95</v>
      </c>
      <c r="J221" s="43" t="s">
        <v>95</v>
      </c>
      <c r="K221" s="49">
        <v>4.6932957869670375E-2</v>
      </c>
      <c r="L221" s="43" t="s">
        <v>100</v>
      </c>
      <c r="M221" s="46" t="s">
        <v>95</v>
      </c>
      <c r="N221" s="46" t="s">
        <v>100</v>
      </c>
      <c r="O221" s="40">
        <v>43493</v>
      </c>
      <c r="P221" s="47" t="s">
        <v>741</v>
      </c>
      <c r="Q221" s="48" t="s">
        <v>95</v>
      </c>
      <c r="R221" s="49"/>
      <c r="S221" s="50">
        <v>35200</v>
      </c>
      <c r="T221" s="51">
        <v>5000087768</v>
      </c>
      <c r="U221" s="52" t="s">
        <v>742</v>
      </c>
      <c r="V221" s="52">
        <v>71365924</v>
      </c>
    </row>
    <row r="222" spans="1:22" s="36" customFormat="1" ht="15" customHeight="1" x14ac:dyDescent="0.25">
      <c r="A222" s="53">
        <v>6432022</v>
      </c>
      <c r="B222" s="38" t="s">
        <v>743</v>
      </c>
      <c r="C222" s="40">
        <v>43368</v>
      </c>
      <c r="D222" s="40">
        <v>43343</v>
      </c>
      <c r="E222" s="41">
        <v>43336</v>
      </c>
      <c r="F222" s="42">
        <v>2864880</v>
      </c>
      <c r="G222" s="42">
        <v>318320</v>
      </c>
      <c r="H222" s="42">
        <v>3183200</v>
      </c>
      <c r="I222" s="43" t="s">
        <v>100</v>
      </c>
      <c r="J222" s="43" t="s">
        <v>96</v>
      </c>
      <c r="L222" s="43" t="s">
        <v>95</v>
      </c>
      <c r="M222" s="46" t="s">
        <v>95</v>
      </c>
      <c r="N222" s="46" t="s">
        <v>100</v>
      </c>
      <c r="O222" s="40">
        <v>43384</v>
      </c>
      <c r="P222" s="47" t="s">
        <v>744</v>
      </c>
      <c r="Q222" s="54" t="s">
        <v>95</v>
      </c>
      <c r="R222" s="49"/>
      <c r="S222" s="50">
        <v>318320</v>
      </c>
      <c r="T222" s="51">
        <v>5000101249</v>
      </c>
      <c r="U222" s="52" t="s">
        <v>745</v>
      </c>
      <c r="V222" s="52">
        <v>71365925</v>
      </c>
    </row>
    <row r="223" spans="1:22" s="36" customFormat="1" ht="15" customHeight="1" x14ac:dyDescent="0.25">
      <c r="A223" s="37">
        <v>6438013</v>
      </c>
      <c r="B223" s="38" t="s">
        <v>746</v>
      </c>
      <c r="C223" s="39">
        <v>43445</v>
      </c>
      <c r="D223" s="40">
        <v>43446</v>
      </c>
      <c r="E223" s="41">
        <v>43445</v>
      </c>
      <c r="F223" s="42">
        <v>4513689</v>
      </c>
      <c r="G223" s="42">
        <v>501521</v>
      </c>
      <c r="H223" s="42">
        <v>5015210</v>
      </c>
      <c r="I223" s="43" t="s">
        <v>100</v>
      </c>
      <c r="J223" s="43" t="s">
        <v>96</v>
      </c>
      <c r="K223" s="49"/>
      <c r="L223" s="43" t="s">
        <v>95</v>
      </c>
      <c r="M223" s="46" t="s">
        <v>95</v>
      </c>
      <c r="N223" s="46" t="s">
        <v>100</v>
      </c>
      <c r="O223" s="40">
        <v>43452</v>
      </c>
      <c r="P223" s="47" t="s">
        <v>747</v>
      </c>
      <c r="Q223" s="48" t="s">
        <v>95</v>
      </c>
      <c r="R223" s="49"/>
      <c r="S223" s="50">
        <v>501521</v>
      </c>
      <c r="T223" s="51">
        <v>5000087657</v>
      </c>
      <c r="U223" s="52" t="s">
        <v>748</v>
      </c>
      <c r="V223" s="52">
        <v>71365926</v>
      </c>
    </row>
    <row r="224" spans="1:22" s="36" customFormat="1" ht="15" customHeight="1" x14ac:dyDescent="0.25">
      <c r="A224" s="53">
        <v>6533014</v>
      </c>
      <c r="B224" s="38" t="s">
        <v>749</v>
      </c>
      <c r="C224" s="39">
        <v>43392</v>
      </c>
      <c r="D224" s="40">
        <v>43395</v>
      </c>
      <c r="E224" s="41">
        <v>43391</v>
      </c>
      <c r="F224" s="42">
        <v>2098809</v>
      </c>
      <c r="G224" s="42">
        <v>233201</v>
      </c>
      <c r="H224" s="42">
        <v>2332010</v>
      </c>
      <c r="I224" s="43" t="s">
        <v>95</v>
      </c>
      <c r="J224" s="43" t="s">
        <v>96</v>
      </c>
      <c r="K224" s="49"/>
      <c r="L224" s="43" t="s">
        <v>95</v>
      </c>
      <c r="M224" s="46" t="s">
        <v>95</v>
      </c>
      <c r="N224" s="46" t="s">
        <v>95</v>
      </c>
      <c r="O224" s="40">
        <v>43417</v>
      </c>
      <c r="P224" s="47" t="s">
        <v>750</v>
      </c>
      <c r="Q224" s="54" t="s">
        <v>95</v>
      </c>
      <c r="R224" s="49"/>
      <c r="S224" s="50">
        <v>233201</v>
      </c>
      <c r="T224" s="51">
        <v>5000101214</v>
      </c>
      <c r="U224" s="52" t="s">
        <v>751</v>
      </c>
      <c r="V224" s="52">
        <v>71365927</v>
      </c>
    </row>
    <row r="225" spans="1:22" s="36" customFormat="1" ht="15" customHeight="1" x14ac:dyDescent="0.25">
      <c r="A225" s="37">
        <v>6435027</v>
      </c>
      <c r="B225" s="38" t="s">
        <v>752</v>
      </c>
      <c r="C225" s="39">
        <v>43417</v>
      </c>
      <c r="D225" s="40">
        <v>43418</v>
      </c>
      <c r="E225" s="41">
        <v>43416</v>
      </c>
      <c r="F225" s="42">
        <v>2243826</v>
      </c>
      <c r="G225" s="42">
        <v>224025</v>
      </c>
      <c r="H225" s="42">
        <v>2467851</v>
      </c>
      <c r="I225" s="43" t="s">
        <v>95</v>
      </c>
      <c r="J225" s="43" t="s">
        <v>95</v>
      </c>
      <c r="K225" s="49">
        <v>9.9840629353612986E-2</v>
      </c>
      <c r="L225" s="43" t="s">
        <v>95</v>
      </c>
      <c r="M225" s="46" t="s">
        <v>95</v>
      </c>
      <c r="N225" s="46" t="s">
        <v>95</v>
      </c>
      <c r="O225" s="40">
        <v>43452</v>
      </c>
      <c r="P225" s="47" t="s">
        <v>753</v>
      </c>
      <c r="Q225" s="48" t="s">
        <v>95</v>
      </c>
      <c r="R225" s="49"/>
      <c r="S225" s="50">
        <v>224025</v>
      </c>
      <c r="T225" s="51">
        <v>5000101099</v>
      </c>
      <c r="U225" s="52" t="s">
        <v>754</v>
      </c>
      <c r="V225" s="52">
        <v>71365928</v>
      </c>
    </row>
    <row r="226" spans="1:22" s="36" customFormat="1" ht="15" customHeight="1" x14ac:dyDescent="0.25">
      <c r="A226" s="53">
        <v>6532021</v>
      </c>
      <c r="B226" s="63" t="s">
        <v>755</v>
      </c>
      <c r="C226" s="39">
        <v>43418</v>
      </c>
      <c r="D226" s="40">
        <v>43419</v>
      </c>
      <c r="E226" s="41">
        <v>43417</v>
      </c>
      <c r="F226" s="42">
        <v>3165741</v>
      </c>
      <c r="G226" s="42">
        <v>351749</v>
      </c>
      <c r="H226" s="42">
        <v>3517490</v>
      </c>
      <c r="I226" s="43" t="s">
        <v>95</v>
      </c>
      <c r="J226" s="43" t="s">
        <v>96</v>
      </c>
      <c r="K226" s="49"/>
      <c r="L226" s="43" t="s">
        <v>95</v>
      </c>
      <c r="M226" s="46" t="s">
        <v>95</v>
      </c>
      <c r="N226" s="46" t="s">
        <v>95</v>
      </c>
      <c r="O226" s="40">
        <v>43452</v>
      </c>
      <c r="P226" s="47" t="s">
        <v>756</v>
      </c>
      <c r="Q226" s="54" t="s">
        <v>95</v>
      </c>
      <c r="R226" s="49"/>
      <c r="S226" s="50">
        <v>351749</v>
      </c>
      <c r="T226" s="51">
        <v>5000087688</v>
      </c>
      <c r="U226" s="52" t="s">
        <v>757</v>
      </c>
      <c r="V226" s="52">
        <v>71365929</v>
      </c>
    </row>
    <row r="227" spans="1:22" s="36" customFormat="1" ht="15" customHeight="1" x14ac:dyDescent="0.25">
      <c r="A227" s="85">
        <v>6636011</v>
      </c>
      <c r="B227" s="38" t="s">
        <v>758</v>
      </c>
      <c r="C227" s="39">
        <v>43437</v>
      </c>
      <c r="D227" s="40">
        <v>43438</v>
      </c>
      <c r="E227" s="41">
        <v>43430</v>
      </c>
      <c r="F227" s="42">
        <v>2253708</v>
      </c>
      <c r="G227" s="42">
        <v>190725</v>
      </c>
      <c r="H227" s="42">
        <v>2444433</v>
      </c>
      <c r="I227" s="43" t="s">
        <v>95</v>
      </c>
      <c r="J227" s="43" t="s">
        <v>95</v>
      </c>
      <c r="K227" s="49">
        <v>8.4627201039353811E-2</v>
      </c>
      <c r="L227" s="43" t="s">
        <v>100</v>
      </c>
      <c r="M227" s="46" t="s">
        <v>95</v>
      </c>
      <c r="N227" s="46" t="s">
        <v>95</v>
      </c>
      <c r="O227" s="40">
        <v>43566</v>
      </c>
      <c r="P227" s="47" t="s">
        <v>759</v>
      </c>
      <c r="Q227" s="54" t="s">
        <v>95</v>
      </c>
      <c r="R227" s="49"/>
      <c r="S227" s="50">
        <v>190725</v>
      </c>
      <c r="T227" s="51">
        <v>5000087659</v>
      </c>
      <c r="U227" s="52" t="s">
        <v>760</v>
      </c>
      <c r="V227" s="52">
        <v>71365930</v>
      </c>
    </row>
    <row r="228" spans="1:22" s="36" customFormat="1" ht="15" customHeight="1" x14ac:dyDescent="0.25">
      <c r="A228" s="53">
        <v>6534019</v>
      </c>
      <c r="B228" s="38" t="s">
        <v>761</v>
      </c>
      <c r="C228" s="39">
        <v>43431</v>
      </c>
      <c r="D228" s="40">
        <v>43433</v>
      </c>
      <c r="E228" s="41">
        <v>43426</v>
      </c>
      <c r="F228" s="42">
        <v>750006</v>
      </c>
      <c r="G228" s="42">
        <v>83334</v>
      </c>
      <c r="H228" s="42">
        <v>833340</v>
      </c>
      <c r="I228" s="43" t="s">
        <v>100</v>
      </c>
      <c r="J228" s="43" t="s">
        <v>96</v>
      </c>
      <c r="L228" s="43" t="s">
        <v>100</v>
      </c>
      <c r="M228" s="46" t="s">
        <v>104</v>
      </c>
      <c r="N228" s="46" t="s">
        <v>100</v>
      </c>
      <c r="O228" s="40">
        <v>43452</v>
      </c>
      <c r="P228" s="47" t="s">
        <v>762</v>
      </c>
      <c r="Q228" s="54" t="s">
        <v>95</v>
      </c>
      <c r="R228" s="49"/>
      <c r="S228" s="50">
        <v>83334</v>
      </c>
      <c r="T228" s="51">
        <v>5000101280</v>
      </c>
      <c r="U228" s="52" t="s">
        <v>763</v>
      </c>
      <c r="V228" s="52">
        <v>71365931</v>
      </c>
    </row>
    <row r="229" spans="1:22" s="36" customFormat="1" ht="15" customHeight="1" x14ac:dyDescent="0.25">
      <c r="A229" s="53">
        <v>6433013</v>
      </c>
      <c r="B229" s="38" t="s">
        <v>764</v>
      </c>
      <c r="C229" s="39">
        <v>43445</v>
      </c>
      <c r="D229" s="40">
        <v>43447</v>
      </c>
      <c r="E229" s="41">
        <v>43445</v>
      </c>
      <c r="F229" s="42">
        <v>750006</v>
      </c>
      <c r="G229" s="42">
        <v>83334</v>
      </c>
      <c r="H229" s="42">
        <v>833340</v>
      </c>
      <c r="I229" s="43" t="s">
        <v>100</v>
      </c>
      <c r="J229" s="43" t="s">
        <v>96</v>
      </c>
      <c r="K229" s="49"/>
      <c r="L229" s="43" t="s">
        <v>95</v>
      </c>
      <c r="M229" s="46" t="s">
        <v>95</v>
      </c>
      <c r="N229" s="46" t="s">
        <v>95</v>
      </c>
      <c r="O229" s="40">
        <v>43493</v>
      </c>
      <c r="P229" s="47" t="s">
        <v>765</v>
      </c>
      <c r="Q229" s="54" t="s">
        <v>95</v>
      </c>
      <c r="R229" s="49"/>
      <c r="S229" s="50">
        <v>83334</v>
      </c>
      <c r="T229" s="51">
        <v>5000101261</v>
      </c>
      <c r="U229" s="52" t="s">
        <v>766</v>
      </c>
      <c r="V229" s="52">
        <v>71365932</v>
      </c>
    </row>
    <row r="230" spans="1:22" s="36" customFormat="1" ht="15" customHeight="1" x14ac:dyDescent="0.25">
      <c r="A230" s="53">
        <v>6635018</v>
      </c>
      <c r="B230" s="38" t="s">
        <v>767</v>
      </c>
      <c r="C230" s="39">
        <v>43364</v>
      </c>
      <c r="D230" s="40">
        <v>43368</v>
      </c>
      <c r="E230" s="41">
        <v>43364</v>
      </c>
      <c r="F230" s="42">
        <v>1046448</v>
      </c>
      <c r="G230" s="42">
        <v>110600</v>
      </c>
      <c r="H230" s="42">
        <v>1157048</v>
      </c>
      <c r="I230" s="43" t="s">
        <v>95</v>
      </c>
      <c r="J230" s="43" t="s">
        <v>95</v>
      </c>
      <c r="K230" s="49">
        <v>0.10569087044936799</v>
      </c>
      <c r="L230" s="43" t="s">
        <v>95</v>
      </c>
      <c r="M230" s="46" t="s">
        <v>95</v>
      </c>
      <c r="N230" s="46" t="s">
        <v>100</v>
      </c>
      <c r="O230" s="40">
        <v>43384</v>
      </c>
      <c r="P230" s="47" t="s">
        <v>768</v>
      </c>
      <c r="Q230" s="54" t="s">
        <v>95</v>
      </c>
      <c r="R230" s="49"/>
      <c r="S230" s="50">
        <v>110600</v>
      </c>
      <c r="T230" s="51">
        <v>5000101291</v>
      </c>
      <c r="U230" s="52" t="s">
        <v>769</v>
      </c>
      <c r="V230" s="52">
        <v>71365933</v>
      </c>
    </row>
    <row r="231" spans="1:22" s="36" customFormat="1" ht="15" customHeight="1" x14ac:dyDescent="0.25">
      <c r="A231" s="53">
        <v>6434011</v>
      </c>
      <c r="B231" s="38" t="s">
        <v>770</v>
      </c>
      <c r="C231" s="39">
        <v>43433</v>
      </c>
      <c r="D231" s="40">
        <v>43437</v>
      </c>
      <c r="E231" s="41">
        <v>43433</v>
      </c>
      <c r="F231" s="42">
        <v>3150000</v>
      </c>
      <c r="G231" s="42">
        <v>350000</v>
      </c>
      <c r="H231" s="42">
        <v>3500000</v>
      </c>
      <c r="I231" s="43" t="s">
        <v>100</v>
      </c>
      <c r="J231" s="43" t="s">
        <v>96</v>
      </c>
      <c r="K231" s="49"/>
      <c r="L231" s="43" t="s">
        <v>95</v>
      </c>
      <c r="M231" s="46" t="s">
        <v>95</v>
      </c>
      <c r="N231" s="46" t="s">
        <v>100</v>
      </c>
      <c r="O231" s="40">
        <v>43452</v>
      </c>
      <c r="P231" s="47" t="s">
        <v>771</v>
      </c>
      <c r="Q231" s="54" t="s">
        <v>95</v>
      </c>
      <c r="R231" s="49"/>
      <c r="S231" s="50">
        <v>350000</v>
      </c>
      <c r="T231" s="51">
        <v>5000087671</v>
      </c>
      <c r="U231" s="52" t="s">
        <v>772</v>
      </c>
      <c r="V231" s="52">
        <v>71365934</v>
      </c>
    </row>
    <row r="232" spans="1:22" s="36" customFormat="1" ht="15" customHeight="1" x14ac:dyDescent="0.25">
      <c r="A232" s="37">
        <v>6431020</v>
      </c>
      <c r="B232" s="38" t="s">
        <v>773</v>
      </c>
      <c r="C232" s="39">
        <v>43361</v>
      </c>
      <c r="D232" s="40">
        <v>43363</v>
      </c>
      <c r="E232" s="41">
        <v>43360</v>
      </c>
      <c r="F232" s="42">
        <v>7575759</v>
      </c>
      <c r="G232" s="42">
        <v>841751</v>
      </c>
      <c r="H232" s="42">
        <v>8417510</v>
      </c>
      <c r="I232" s="43" t="s">
        <v>100</v>
      </c>
      <c r="J232" s="43" t="s">
        <v>96</v>
      </c>
      <c r="L232" s="43" t="s">
        <v>95</v>
      </c>
      <c r="M232" s="46" t="s">
        <v>95</v>
      </c>
      <c r="N232" s="46" t="s">
        <v>95</v>
      </c>
      <c r="O232" s="40">
        <v>43397</v>
      </c>
      <c r="P232" s="47" t="s">
        <v>774</v>
      </c>
      <c r="Q232" s="48" t="s">
        <v>95</v>
      </c>
      <c r="R232" s="49"/>
      <c r="S232" s="50">
        <v>841751</v>
      </c>
      <c r="T232" s="51">
        <v>5000087643</v>
      </c>
      <c r="U232" s="52" t="s">
        <v>775</v>
      </c>
      <c r="V232" s="52">
        <v>71365935</v>
      </c>
    </row>
    <row r="233" spans="1:22" s="36" customFormat="1" ht="15" customHeight="1" x14ac:dyDescent="0.25">
      <c r="A233" s="37">
        <v>6635019</v>
      </c>
      <c r="B233" s="38" t="s">
        <v>776</v>
      </c>
      <c r="C233" s="39">
        <v>43368</v>
      </c>
      <c r="D233" s="40">
        <v>43370</v>
      </c>
      <c r="E233" s="41">
        <v>43355</v>
      </c>
      <c r="F233" s="42">
        <v>1377234</v>
      </c>
      <c r="G233" s="42">
        <v>153026</v>
      </c>
      <c r="H233" s="42">
        <v>1530260</v>
      </c>
      <c r="I233" s="43" t="s">
        <v>95</v>
      </c>
      <c r="J233" s="43" t="s">
        <v>96</v>
      </c>
      <c r="K233" s="49"/>
      <c r="L233" s="43" t="s">
        <v>95</v>
      </c>
      <c r="M233" s="46" t="s">
        <v>95</v>
      </c>
      <c r="N233" s="46" t="s">
        <v>95</v>
      </c>
      <c r="O233" s="40">
        <v>43384</v>
      </c>
      <c r="P233" s="47" t="s">
        <v>777</v>
      </c>
      <c r="Q233" s="48" t="s">
        <v>95</v>
      </c>
      <c r="R233" s="49"/>
      <c r="S233" s="50">
        <v>153026</v>
      </c>
      <c r="T233" s="51">
        <v>5000101293</v>
      </c>
      <c r="U233" s="52" t="s">
        <v>778</v>
      </c>
      <c r="V233" s="52">
        <v>71365936</v>
      </c>
    </row>
    <row r="234" spans="1:22" s="36" customFormat="1" ht="15" customHeight="1" x14ac:dyDescent="0.25">
      <c r="A234" s="87">
        <v>6634025</v>
      </c>
      <c r="B234" s="38" t="s">
        <v>779</v>
      </c>
      <c r="C234" s="39">
        <v>43418</v>
      </c>
      <c r="D234" s="40">
        <v>43419</v>
      </c>
      <c r="E234" s="41">
        <v>43417</v>
      </c>
      <c r="F234" s="42">
        <v>1709721</v>
      </c>
      <c r="G234" s="42">
        <v>183150</v>
      </c>
      <c r="H234" s="42">
        <v>1892871</v>
      </c>
      <c r="I234" s="43" t="s">
        <v>95</v>
      </c>
      <c r="J234" s="43" t="s">
        <v>95</v>
      </c>
      <c r="K234" s="49">
        <v>0.10712274107880759</v>
      </c>
      <c r="L234" s="43" t="s">
        <v>95</v>
      </c>
      <c r="M234" s="46" t="s">
        <v>104</v>
      </c>
      <c r="N234" s="46" t="s">
        <v>100</v>
      </c>
      <c r="O234" s="40">
        <v>43452</v>
      </c>
      <c r="P234" s="47" t="s">
        <v>780</v>
      </c>
      <c r="Q234" s="54" t="s">
        <v>95</v>
      </c>
      <c r="R234" s="49"/>
      <c r="S234" s="50">
        <v>183150</v>
      </c>
      <c r="T234" s="51">
        <v>5000101270</v>
      </c>
      <c r="U234" s="52" t="s">
        <v>781</v>
      </c>
      <c r="V234" s="52">
        <v>71365937</v>
      </c>
    </row>
    <row r="235" spans="1:22" s="36" customFormat="1" ht="15" customHeight="1" x14ac:dyDescent="0.25">
      <c r="A235" s="53">
        <v>6435029</v>
      </c>
      <c r="B235" s="38" t="s">
        <v>782</v>
      </c>
      <c r="C235" s="39">
        <v>43426</v>
      </c>
      <c r="D235" s="40">
        <v>43431</v>
      </c>
      <c r="E235" s="41">
        <v>43425</v>
      </c>
      <c r="F235" s="42">
        <v>3068766</v>
      </c>
      <c r="G235" s="42">
        <v>309500</v>
      </c>
      <c r="H235" s="42">
        <v>3378266</v>
      </c>
      <c r="I235" s="43" t="s">
        <v>95</v>
      </c>
      <c r="J235" s="43" t="s">
        <v>95</v>
      </c>
      <c r="K235" s="49">
        <v>0.1008548713065773</v>
      </c>
      <c r="L235" s="43" t="s">
        <v>95</v>
      </c>
      <c r="M235" s="46" t="s">
        <v>95</v>
      </c>
      <c r="N235" s="46" t="s">
        <v>100</v>
      </c>
      <c r="O235" s="40">
        <v>43452</v>
      </c>
      <c r="P235" s="47" t="s">
        <v>783</v>
      </c>
      <c r="Q235" s="54" t="s">
        <v>95</v>
      </c>
      <c r="R235" s="49"/>
      <c r="S235" s="50">
        <v>309500</v>
      </c>
      <c r="T235" s="51">
        <v>5000087648</v>
      </c>
      <c r="U235" s="52" t="s">
        <v>784</v>
      </c>
      <c r="V235" s="52">
        <v>71365938</v>
      </c>
    </row>
    <row r="236" spans="1:22" s="36" customFormat="1" ht="15" customHeight="1" x14ac:dyDescent="0.25">
      <c r="A236" s="37">
        <v>6533016</v>
      </c>
      <c r="B236" s="38" t="s">
        <v>785</v>
      </c>
      <c r="C236" s="39">
        <v>43341</v>
      </c>
      <c r="D236" s="40">
        <v>43343</v>
      </c>
      <c r="E236" s="41">
        <v>43341</v>
      </c>
      <c r="F236" s="42">
        <v>1382940</v>
      </c>
      <c r="G236" s="42">
        <v>153660</v>
      </c>
      <c r="H236" s="42">
        <v>1536600</v>
      </c>
      <c r="I236" s="43" t="s">
        <v>95</v>
      </c>
      <c r="J236" s="43" t="s">
        <v>96</v>
      </c>
      <c r="K236" s="49"/>
      <c r="L236" s="43" t="s">
        <v>100</v>
      </c>
      <c r="M236" s="46" t="s">
        <v>95</v>
      </c>
      <c r="N236" s="46" t="s">
        <v>100</v>
      </c>
      <c r="O236" s="40">
        <v>43384</v>
      </c>
      <c r="P236" s="47" t="s">
        <v>786</v>
      </c>
      <c r="Q236" s="48" t="s">
        <v>95</v>
      </c>
      <c r="R236" s="49"/>
      <c r="S236" s="50">
        <v>153660</v>
      </c>
      <c r="T236" s="51">
        <v>5000101213</v>
      </c>
      <c r="U236" s="52" t="s">
        <v>787</v>
      </c>
      <c r="V236" s="52">
        <v>71365939</v>
      </c>
    </row>
    <row r="237" spans="1:22" s="36" customFormat="1" ht="15" customHeight="1" x14ac:dyDescent="0.25">
      <c r="A237" s="53">
        <v>6635021</v>
      </c>
      <c r="B237" s="38" t="s">
        <v>788</v>
      </c>
      <c r="C237" s="39">
        <v>43431</v>
      </c>
      <c r="D237" s="40">
        <v>43437</v>
      </c>
      <c r="E237" s="41">
        <v>43424</v>
      </c>
      <c r="F237" s="42">
        <v>1558134</v>
      </c>
      <c r="G237" s="42">
        <v>168950</v>
      </c>
      <c r="H237" s="42">
        <v>1727084</v>
      </c>
      <c r="I237" s="43" t="s">
        <v>95</v>
      </c>
      <c r="J237" s="43" t="s">
        <v>95</v>
      </c>
      <c r="K237" s="49">
        <v>0.10843098218766807</v>
      </c>
      <c r="L237" s="43" t="s">
        <v>95</v>
      </c>
      <c r="M237" s="46" t="s">
        <v>95</v>
      </c>
      <c r="N237" s="46" t="s">
        <v>95</v>
      </c>
      <c r="O237" s="40">
        <v>43452</v>
      </c>
      <c r="P237" s="47" t="s">
        <v>789</v>
      </c>
      <c r="Q237" s="54" t="s">
        <v>95</v>
      </c>
      <c r="R237" s="49"/>
      <c r="S237" s="50">
        <v>168950</v>
      </c>
      <c r="T237" s="51">
        <v>5000087789</v>
      </c>
      <c r="U237" s="52" t="s">
        <v>790</v>
      </c>
      <c r="V237" s="52">
        <v>71365940</v>
      </c>
    </row>
    <row r="238" spans="1:22" s="36" customFormat="1" ht="15" customHeight="1" x14ac:dyDescent="0.25">
      <c r="A238" s="37">
        <v>6431021</v>
      </c>
      <c r="B238" s="38" t="s">
        <v>791</v>
      </c>
      <c r="C238" s="39">
        <v>43349</v>
      </c>
      <c r="D238" s="40">
        <v>43350</v>
      </c>
      <c r="E238" s="41">
        <v>43347</v>
      </c>
      <c r="F238" s="42">
        <v>2422701</v>
      </c>
      <c r="G238" s="42">
        <v>265350</v>
      </c>
      <c r="H238" s="42">
        <v>2688051</v>
      </c>
      <c r="I238" s="43" t="s">
        <v>95</v>
      </c>
      <c r="J238" s="43" t="s">
        <v>95</v>
      </c>
      <c r="K238" s="49">
        <v>0.10952651606615922</v>
      </c>
      <c r="L238" s="43" t="s">
        <v>95</v>
      </c>
      <c r="M238" s="46" t="s">
        <v>95</v>
      </c>
      <c r="N238" s="46" t="s">
        <v>95</v>
      </c>
      <c r="O238" s="40">
        <v>43417</v>
      </c>
      <c r="P238" s="47" t="s">
        <v>792</v>
      </c>
      <c r="Q238" s="48" t="s">
        <v>95</v>
      </c>
      <c r="R238" s="49"/>
      <c r="S238" s="50">
        <v>265350</v>
      </c>
      <c r="T238" s="51">
        <v>5000101091</v>
      </c>
      <c r="U238" s="52" t="s">
        <v>793</v>
      </c>
      <c r="V238" s="52">
        <v>71365941</v>
      </c>
    </row>
    <row r="239" spans="1:22" s="36" customFormat="1" ht="15" customHeight="1" x14ac:dyDescent="0.25">
      <c r="A239" s="53">
        <v>6532022</v>
      </c>
      <c r="B239" s="63" t="s">
        <v>794</v>
      </c>
      <c r="C239" s="39">
        <v>43424</v>
      </c>
      <c r="D239" s="40">
        <v>43425</v>
      </c>
      <c r="E239" s="41">
        <v>43424</v>
      </c>
      <c r="F239" s="42">
        <v>942363</v>
      </c>
      <c r="G239" s="42">
        <v>104707</v>
      </c>
      <c r="H239" s="42">
        <v>1047070</v>
      </c>
      <c r="I239" s="43" t="s">
        <v>100</v>
      </c>
      <c r="J239" s="43" t="s">
        <v>96</v>
      </c>
      <c r="K239" s="49"/>
      <c r="L239" s="43" t="s">
        <v>95</v>
      </c>
      <c r="M239" s="46" t="s">
        <v>95</v>
      </c>
      <c r="N239" s="46" t="s">
        <v>95</v>
      </c>
      <c r="O239" s="40">
        <v>43452</v>
      </c>
      <c r="P239" s="47" t="s">
        <v>795</v>
      </c>
      <c r="Q239" s="54" t="s">
        <v>95</v>
      </c>
      <c r="R239" s="49"/>
      <c r="S239" s="50">
        <v>104707</v>
      </c>
      <c r="T239" s="51">
        <v>5000101183</v>
      </c>
      <c r="U239" s="52" t="s">
        <v>796</v>
      </c>
      <c r="V239" s="52">
        <v>71365942</v>
      </c>
    </row>
    <row r="240" spans="1:22" s="36" customFormat="1" ht="15" customHeight="1" x14ac:dyDescent="0.25">
      <c r="A240" s="37">
        <v>6535019</v>
      </c>
      <c r="B240" s="38" t="s">
        <v>797</v>
      </c>
      <c r="C240" s="39">
        <v>43396</v>
      </c>
      <c r="D240" s="40">
        <v>43398</v>
      </c>
      <c r="E240" s="41">
        <v>43391</v>
      </c>
      <c r="F240" s="42">
        <v>750006</v>
      </c>
      <c r="G240" s="42">
        <v>83334</v>
      </c>
      <c r="H240" s="42">
        <v>833340</v>
      </c>
      <c r="I240" s="43" t="s">
        <v>100</v>
      </c>
      <c r="J240" s="43" t="s">
        <v>96</v>
      </c>
      <c r="K240" s="49"/>
      <c r="L240" s="43" t="s">
        <v>100</v>
      </c>
      <c r="M240" s="46" t="s">
        <v>95</v>
      </c>
      <c r="N240" s="46" t="s">
        <v>95</v>
      </c>
      <c r="O240" s="40">
        <v>43417</v>
      </c>
      <c r="P240" s="47" t="s">
        <v>798</v>
      </c>
      <c r="Q240" s="48" t="s">
        <v>95</v>
      </c>
      <c r="R240" s="49"/>
      <c r="S240" s="50">
        <v>83334</v>
      </c>
      <c r="T240" s="51">
        <v>5000101141</v>
      </c>
      <c r="U240" s="52" t="s">
        <v>799</v>
      </c>
      <c r="V240" s="52">
        <v>71365943</v>
      </c>
    </row>
    <row r="241" spans="1:22" s="36" customFormat="1" ht="15" customHeight="1" x14ac:dyDescent="0.25">
      <c r="A241" s="85">
        <v>6636014</v>
      </c>
      <c r="B241" s="38" t="s">
        <v>800</v>
      </c>
      <c r="C241" s="39">
        <v>43438</v>
      </c>
      <c r="D241" s="40">
        <v>43439</v>
      </c>
      <c r="E241" s="41">
        <v>43439</v>
      </c>
      <c r="F241" s="42">
        <v>1174590</v>
      </c>
      <c r="G241" s="42">
        <v>130510</v>
      </c>
      <c r="H241" s="42">
        <v>1305100</v>
      </c>
      <c r="I241" s="43" t="s">
        <v>95</v>
      </c>
      <c r="J241" s="43" t="s">
        <v>96</v>
      </c>
      <c r="K241" s="49"/>
      <c r="L241" s="43" t="s">
        <v>100</v>
      </c>
      <c r="M241" s="46" t="s">
        <v>95</v>
      </c>
      <c r="N241" s="46" t="s">
        <v>95</v>
      </c>
      <c r="O241" s="40">
        <v>43566</v>
      </c>
      <c r="P241" s="47" t="s">
        <v>801</v>
      </c>
      <c r="Q241" s="54" t="s">
        <v>95</v>
      </c>
      <c r="R241" s="49"/>
      <c r="S241" s="50">
        <v>130510</v>
      </c>
      <c r="T241" s="51">
        <v>5000101512</v>
      </c>
      <c r="U241" s="52" t="s">
        <v>802</v>
      </c>
      <c r="V241" s="52">
        <v>71365944</v>
      </c>
    </row>
    <row r="242" spans="1:22" s="36" customFormat="1" ht="15" customHeight="1" x14ac:dyDescent="0.25">
      <c r="A242" s="53">
        <v>6434012</v>
      </c>
      <c r="B242" s="38" t="s">
        <v>803</v>
      </c>
      <c r="C242" s="39">
        <v>43349</v>
      </c>
      <c r="D242" s="40">
        <v>43349</v>
      </c>
      <c r="E242" s="41">
        <v>43347</v>
      </c>
      <c r="F242" s="42">
        <v>750006</v>
      </c>
      <c r="G242" s="42">
        <v>83334</v>
      </c>
      <c r="H242" s="42">
        <v>833340</v>
      </c>
      <c r="I242" s="43" t="s">
        <v>100</v>
      </c>
      <c r="J242" s="43" t="s">
        <v>96</v>
      </c>
      <c r="K242" s="49"/>
      <c r="L242" s="43" t="s">
        <v>100</v>
      </c>
      <c r="M242" s="46" t="s">
        <v>95</v>
      </c>
      <c r="N242" s="46" t="s">
        <v>100</v>
      </c>
      <c r="O242" s="40">
        <v>43566</v>
      </c>
      <c r="P242" s="47" t="s">
        <v>804</v>
      </c>
      <c r="Q242" s="54" t="s">
        <v>95</v>
      </c>
      <c r="R242" s="49"/>
      <c r="S242" s="50">
        <v>83334</v>
      </c>
      <c r="T242" s="51">
        <v>5000101163</v>
      </c>
      <c r="U242" s="52" t="s">
        <v>805</v>
      </c>
      <c r="V242" s="52">
        <v>71365945</v>
      </c>
    </row>
    <row r="243" spans="1:22" s="36" customFormat="1" ht="15" customHeight="1" x14ac:dyDescent="0.25">
      <c r="A243" s="64">
        <v>6533017</v>
      </c>
      <c r="B243" s="88" t="s">
        <v>806</v>
      </c>
      <c r="C243" s="66">
        <v>43445</v>
      </c>
      <c r="D243" s="67">
        <v>43446</v>
      </c>
      <c r="E243" s="67">
        <v>43444</v>
      </c>
      <c r="F243" s="68">
        <v>2471715</v>
      </c>
      <c r="G243" s="68">
        <v>274635</v>
      </c>
      <c r="H243" s="68">
        <v>2746350</v>
      </c>
      <c r="I243" s="89" t="s">
        <v>100</v>
      </c>
      <c r="J243" s="89" t="s">
        <v>96</v>
      </c>
      <c r="K243" s="68"/>
      <c r="L243" s="69" t="s">
        <v>100</v>
      </c>
      <c r="M243" s="69" t="s">
        <v>95</v>
      </c>
      <c r="N243" s="69" t="s">
        <v>95</v>
      </c>
      <c r="O243" s="67">
        <v>43566</v>
      </c>
      <c r="P243" s="70" t="s">
        <v>807</v>
      </c>
      <c r="Q243" s="72" t="s">
        <v>95</v>
      </c>
      <c r="R243" s="49"/>
      <c r="S243" s="50">
        <v>274635</v>
      </c>
      <c r="T243" s="51">
        <v>5000087707</v>
      </c>
      <c r="U243" s="52" t="s">
        <v>808</v>
      </c>
      <c r="V243" s="52">
        <v>71365946</v>
      </c>
    </row>
    <row r="244" spans="1:22" s="36" customFormat="1" ht="15" customHeight="1" x14ac:dyDescent="0.25">
      <c r="A244" s="37">
        <v>6533018</v>
      </c>
      <c r="B244" s="38" t="s">
        <v>809</v>
      </c>
      <c r="C244" s="39">
        <v>43409</v>
      </c>
      <c r="D244" s="40">
        <v>43403</v>
      </c>
      <c r="E244" s="41">
        <v>43395</v>
      </c>
      <c r="F244" s="42">
        <v>1908891</v>
      </c>
      <c r="G244" s="42">
        <v>212099</v>
      </c>
      <c r="H244" s="42">
        <v>2120990</v>
      </c>
      <c r="I244" s="43" t="s">
        <v>100</v>
      </c>
      <c r="J244" s="43" t="s">
        <v>96</v>
      </c>
      <c r="K244" s="49"/>
      <c r="L244" s="43" t="s">
        <v>95</v>
      </c>
      <c r="M244" s="46" t="s">
        <v>95</v>
      </c>
      <c r="N244" s="46" t="s">
        <v>95</v>
      </c>
      <c r="O244" s="40">
        <v>43417</v>
      </c>
      <c r="P244" s="47" t="s">
        <v>810</v>
      </c>
      <c r="Q244" s="48" t="s">
        <v>95</v>
      </c>
      <c r="R244" s="49"/>
      <c r="S244" s="50">
        <v>212099</v>
      </c>
      <c r="T244" s="51">
        <v>5000101204</v>
      </c>
      <c r="U244" s="52" t="s">
        <v>811</v>
      </c>
      <c r="V244" s="52">
        <v>71365947</v>
      </c>
    </row>
    <row r="245" spans="1:22" s="36" customFormat="1" ht="15" customHeight="1" x14ac:dyDescent="0.25">
      <c r="A245" s="37">
        <v>6434013</v>
      </c>
      <c r="B245" s="38" t="s">
        <v>812</v>
      </c>
      <c r="C245" s="39">
        <v>43341</v>
      </c>
      <c r="D245" s="40">
        <v>43347</v>
      </c>
      <c r="E245" s="41">
        <v>43343</v>
      </c>
      <c r="F245" s="42">
        <v>1022049</v>
      </c>
      <c r="G245" s="42">
        <v>113561</v>
      </c>
      <c r="H245" s="42">
        <v>1135610</v>
      </c>
      <c r="I245" s="43" t="s">
        <v>100</v>
      </c>
      <c r="J245" s="43" t="s">
        <v>96</v>
      </c>
      <c r="K245" s="49"/>
      <c r="L245" s="43" t="s">
        <v>95</v>
      </c>
      <c r="M245" s="46" t="s">
        <v>95</v>
      </c>
      <c r="N245" s="46" t="s">
        <v>95</v>
      </c>
      <c r="O245" s="40">
        <v>43384</v>
      </c>
      <c r="P245" s="47" t="s">
        <v>813</v>
      </c>
      <c r="Q245" s="48" t="s">
        <v>95</v>
      </c>
      <c r="R245" s="49">
        <v>71367272</v>
      </c>
      <c r="S245" s="50">
        <v>113561</v>
      </c>
      <c r="T245" s="51">
        <v>5000101161</v>
      </c>
      <c r="U245" s="52" t="s">
        <v>814</v>
      </c>
      <c r="V245" s="52">
        <v>71367272</v>
      </c>
    </row>
    <row r="246" spans="1:22" s="36" customFormat="1" ht="15" customHeight="1" x14ac:dyDescent="0.25">
      <c r="A246" s="53">
        <v>6534020</v>
      </c>
      <c r="B246" s="38" t="s">
        <v>815</v>
      </c>
      <c r="C246" s="39">
        <v>43441</v>
      </c>
      <c r="D246" s="40">
        <v>43446</v>
      </c>
      <c r="E246" s="41">
        <v>43440</v>
      </c>
      <c r="F246" s="42">
        <v>1260513</v>
      </c>
      <c r="G246" s="42">
        <v>140057</v>
      </c>
      <c r="H246" s="42">
        <v>1400570</v>
      </c>
      <c r="I246" s="43" t="s">
        <v>100</v>
      </c>
      <c r="J246" s="43" t="s">
        <v>96</v>
      </c>
      <c r="K246" s="49"/>
      <c r="L246" s="43" t="s">
        <v>100</v>
      </c>
      <c r="M246" s="46" t="s">
        <v>95</v>
      </c>
      <c r="N246" s="46" t="s">
        <v>95</v>
      </c>
      <c r="O246" s="40">
        <v>43452</v>
      </c>
      <c r="P246" s="47" t="s">
        <v>816</v>
      </c>
      <c r="Q246" s="54" t="s">
        <v>95</v>
      </c>
      <c r="R246" s="49"/>
      <c r="S246" s="50">
        <v>140057</v>
      </c>
      <c r="T246" s="51">
        <v>5000101287</v>
      </c>
      <c r="U246" s="52" t="s">
        <v>817</v>
      </c>
      <c r="V246" s="52">
        <v>71367273</v>
      </c>
    </row>
    <row r="247" spans="1:22" s="36" customFormat="1" ht="15" customHeight="1" x14ac:dyDescent="0.25">
      <c r="A247" s="53">
        <v>6533019</v>
      </c>
      <c r="B247" s="38" t="s">
        <v>818</v>
      </c>
      <c r="C247" s="39">
        <v>43343</v>
      </c>
      <c r="D247" s="40">
        <v>43346</v>
      </c>
      <c r="E247" s="41">
        <v>43342</v>
      </c>
      <c r="F247" s="42">
        <v>985680</v>
      </c>
      <c r="G247" s="42">
        <v>109520</v>
      </c>
      <c r="H247" s="42">
        <v>1095200</v>
      </c>
      <c r="I247" s="43" t="s">
        <v>100</v>
      </c>
      <c r="J247" s="43" t="s">
        <v>96</v>
      </c>
      <c r="K247" s="49"/>
      <c r="L247" s="43" t="s">
        <v>100</v>
      </c>
      <c r="M247" s="46" t="s">
        <v>95</v>
      </c>
      <c r="N247" s="46" t="s">
        <v>95</v>
      </c>
      <c r="O247" s="40">
        <v>43566</v>
      </c>
      <c r="P247" s="47" t="s">
        <v>819</v>
      </c>
      <c r="Q247" s="54" t="s">
        <v>95</v>
      </c>
      <c r="R247" s="49"/>
      <c r="S247" s="50">
        <v>109520</v>
      </c>
      <c r="T247" s="51">
        <v>5000101202</v>
      </c>
      <c r="U247" s="52" t="s">
        <v>820</v>
      </c>
      <c r="V247" s="52">
        <v>71367274</v>
      </c>
    </row>
    <row r="248" spans="1:22" s="36" customFormat="1" ht="15" customHeight="1" x14ac:dyDescent="0.25">
      <c r="A248" s="85">
        <v>6636015</v>
      </c>
      <c r="B248" s="38" t="s">
        <v>821</v>
      </c>
      <c r="C248" s="39">
        <v>43446</v>
      </c>
      <c r="D248" s="40">
        <v>43451</v>
      </c>
      <c r="E248" s="41">
        <v>43446</v>
      </c>
      <c r="F248" s="42">
        <v>750006</v>
      </c>
      <c r="G248" s="42">
        <v>83334</v>
      </c>
      <c r="H248" s="42">
        <v>833340</v>
      </c>
      <c r="I248" s="43" t="s">
        <v>95</v>
      </c>
      <c r="J248" s="43" t="s">
        <v>96</v>
      </c>
      <c r="K248" s="49"/>
      <c r="L248" s="43" t="s">
        <v>95</v>
      </c>
      <c r="M248" s="46" t="s">
        <v>95</v>
      </c>
      <c r="N248" s="46" t="s">
        <v>95</v>
      </c>
      <c r="O248" s="40">
        <v>43566</v>
      </c>
      <c r="P248" s="47" t="s">
        <v>822</v>
      </c>
      <c r="Q248" s="54" t="s">
        <v>95</v>
      </c>
      <c r="R248" s="49"/>
      <c r="S248" s="50">
        <v>83334</v>
      </c>
      <c r="T248" s="51">
        <v>5000076155</v>
      </c>
      <c r="U248" s="52" t="s">
        <v>823</v>
      </c>
      <c r="V248" s="52">
        <v>71367275</v>
      </c>
    </row>
    <row r="249" spans="1:22" s="36" customFormat="1" ht="15" customHeight="1" x14ac:dyDescent="0.25">
      <c r="A249" s="37">
        <v>6432023</v>
      </c>
      <c r="B249" s="38" t="s">
        <v>824</v>
      </c>
      <c r="C249" s="39">
        <v>43404</v>
      </c>
      <c r="D249" s="40">
        <v>43409</v>
      </c>
      <c r="E249" s="41">
        <v>43398</v>
      </c>
      <c r="F249" s="42">
        <v>750006</v>
      </c>
      <c r="G249" s="42">
        <v>83334</v>
      </c>
      <c r="H249" s="42">
        <v>833340</v>
      </c>
      <c r="I249" s="43" t="s">
        <v>100</v>
      </c>
      <c r="J249" s="43" t="s">
        <v>96</v>
      </c>
      <c r="K249" s="49"/>
      <c r="L249" s="43" t="s">
        <v>100</v>
      </c>
      <c r="M249" s="46" t="s">
        <v>95</v>
      </c>
      <c r="N249" s="46" t="s">
        <v>100</v>
      </c>
      <c r="O249" s="40">
        <v>43417</v>
      </c>
      <c r="P249" s="47" t="s">
        <v>825</v>
      </c>
      <c r="Q249" s="48" t="s">
        <v>95</v>
      </c>
      <c r="R249" s="49"/>
      <c r="S249" s="50">
        <v>83334</v>
      </c>
      <c r="T249" s="51">
        <v>5000101247</v>
      </c>
      <c r="U249" s="52" t="s">
        <v>826</v>
      </c>
      <c r="V249" s="52">
        <v>71367276</v>
      </c>
    </row>
    <row r="250" spans="1:22" s="36" customFormat="1" ht="15" customHeight="1" x14ac:dyDescent="0.25">
      <c r="A250" s="37">
        <v>6633030</v>
      </c>
      <c r="B250" s="38" t="s">
        <v>827</v>
      </c>
      <c r="C250" s="39">
        <v>43438</v>
      </c>
      <c r="D250" s="40">
        <v>43440</v>
      </c>
      <c r="E250" s="41">
        <v>43431</v>
      </c>
      <c r="F250" s="42">
        <v>750411</v>
      </c>
      <c r="G250" s="42">
        <v>81725</v>
      </c>
      <c r="H250" s="42">
        <v>832136</v>
      </c>
      <c r="I250" s="43" t="s">
        <v>95</v>
      </c>
      <c r="J250" s="43" t="s">
        <v>95</v>
      </c>
      <c r="K250" s="49">
        <v>0.10890698563853675</v>
      </c>
      <c r="L250" s="43" t="s">
        <v>95</v>
      </c>
      <c r="M250" s="46" t="s">
        <v>104</v>
      </c>
      <c r="N250" s="46" t="s">
        <v>95</v>
      </c>
      <c r="O250" s="40">
        <v>43452</v>
      </c>
      <c r="P250" s="47" t="s">
        <v>828</v>
      </c>
      <c r="Q250" s="48" t="s">
        <v>95</v>
      </c>
      <c r="R250" s="49"/>
      <c r="S250" s="50">
        <v>81725</v>
      </c>
      <c r="T250" s="51">
        <v>5000312631</v>
      </c>
      <c r="U250" s="52" t="s">
        <v>829</v>
      </c>
      <c r="V250" s="52">
        <v>71365896</v>
      </c>
    </row>
    <row r="251" spans="1:22" s="36" customFormat="1" ht="15" customHeight="1" x14ac:dyDescent="0.25">
      <c r="A251" s="37">
        <v>6531018</v>
      </c>
      <c r="B251" s="38" t="s">
        <v>830</v>
      </c>
      <c r="C251" s="39">
        <v>43397</v>
      </c>
      <c r="D251" s="40">
        <v>43390</v>
      </c>
      <c r="E251" s="41">
        <v>43388</v>
      </c>
      <c r="F251" s="42">
        <v>2178603</v>
      </c>
      <c r="G251" s="42">
        <v>242067</v>
      </c>
      <c r="H251" s="42">
        <v>2420670</v>
      </c>
      <c r="I251" s="43" t="s">
        <v>100</v>
      </c>
      <c r="J251" s="43" t="s">
        <v>96</v>
      </c>
      <c r="K251" s="49"/>
      <c r="L251" s="43" t="s">
        <v>95</v>
      </c>
      <c r="M251" s="46" t="s">
        <v>104</v>
      </c>
      <c r="N251" s="46" t="s">
        <v>100</v>
      </c>
      <c r="O251" s="40">
        <v>43417</v>
      </c>
      <c r="P251" s="47" t="s">
        <v>831</v>
      </c>
      <c r="Q251" s="48" t="s">
        <v>95</v>
      </c>
      <c r="R251" s="49"/>
      <c r="S251" s="50">
        <v>242067</v>
      </c>
      <c r="T251" s="51">
        <v>5000101194</v>
      </c>
      <c r="U251" s="52" t="s">
        <v>832</v>
      </c>
      <c r="V251" s="52">
        <v>71367277</v>
      </c>
    </row>
    <row r="252" spans="1:22" s="36" customFormat="1" ht="15" customHeight="1" x14ac:dyDescent="0.25">
      <c r="A252" s="37">
        <v>6534021</v>
      </c>
      <c r="B252" s="38" t="s">
        <v>833</v>
      </c>
      <c r="C252" s="74">
        <v>43377</v>
      </c>
      <c r="D252" s="90">
        <v>43381</v>
      </c>
      <c r="E252" s="91">
        <v>43370</v>
      </c>
      <c r="F252" s="42">
        <v>2263752</v>
      </c>
      <c r="G252" s="42">
        <v>223975</v>
      </c>
      <c r="H252" s="42">
        <v>2487727</v>
      </c>
      <c r="I252" s="43" t="s">
        <v>95</v>
      </c>
      <c r="J252" s="58" t="s">
        <v>95</v>
      </c>
      <c r="K252" s="49">
        <v>9.893972484618456E-2</v>
      </c>
      <c r="L252" s="92" t="s">
        <v>95</v>
      </c>
      <c r="M252" s="58" t="s">
        <v>104</v>
      </c>
      <c r="N252" s="58" t="s">
        <v>95</v>
      </c>
      <c r="O252" s="40">
        <v>43385</v>
      </c>
      <c r="P252" s="47" t="s">
        <v>834</v>
      </c>
      <c r="Q252" s="48" t="s">
        <v>95</v>
      </c>
      <c r="R252" s="49"/>
      <c r="S252" s="50">
        <v>223975</v>
      </c>
      <c r="T252" s="51">
        <v>5000087784</v>
      </c>
      <c r="U252" s="52" t="s">
        <v>835</v>
      </c>
      <c r="V252" s="52">
        <v>71367278</v>
      </c>
    </row>
    <row r="253" spans="1:22" s="36" customFormat="1" ht="15" customHeight="1" x14ac:dyDescent="0.25">
      <c r="A253" s="53">
        <v>6440000</v>
      </c>
      <c r="B253" s="38" t="s">
        <v>836</v>
      </c>
      <c r="C253" s="55">
        <v>43434</v>
      </c>
      <c r="D253" s="56">
        <v>43437</v>
      </c>
      <c r="E253" s="41">
        <v>43433</v>
      </c>
      <c r="F253" s="57">
        <v>31016448</v>
      </c>
      <c r="G253" s="57">
        <v>3446272</v>
      </c>
      <c r="H253" s="57">
        <v>34462720</v>
      </c>
      <c r="I253" s="71" t="s">
        <v>100</v>
      </c>
      <c r="J253" s="43" t="s">
        <v>96</v>
      </c>
      <c r="K253" s="49"/>
      <c r="L253" s="43" t="s">
        <v>95</v>
      </c>
      <c r="M253" s="43" t="s">
        <v>104</v>
      </c>
      <c r="N253" s="43" t="s">
        <v>95</v>
      </c>
      <c r="O253" s="56">
        <v>43452</v>
      </c>
      <c r="P253" s="59" t="s">
        <v>837</v>
      </c>
      <c r="Q253" s="54" t="s">
        <v>95</v>
      </c>
      <c r="R253" s="49"/>
      <c r="S253" s="50">
        <v>3446272</v>
      </c>
      <c r="T253" s="51">
        <v>5000096763</v>
      </c>
      <c r="U253" s="52" t="s">
        <v>311</v>
      </c>
      <c r="V253" s="52">
        <v>71367279</v>
      </c>
    </row>
    <row r="254" spans="1:22" s="36" customFormat="1" ht="15" customHeight="1" x14ac:dyDescent="0.25">
      <c r="A254" s="93">
        <v>6635022</v>
      </c>
      <c r="B254" s="94" t="s">
        <v>838</v>
      </c>
      <c r="C254" s="95">
        <v>43360</v>
      </c>
      <c r="D254" s="96">
        <v>43360</v>
      </c>
      <c r="E254" s="96">
        <v>43353</v>
      </c>
      <c r="F254" s="42">
        <v>750006</v>
      </c>
      <c r="G254" s="42">
        <v>83334</v>
      </c>
      <c r="H254" s="42">
        <v>833340</v>
      </c>
      <c r="I254" s="43" t="s">
        <v>100</v>
      </c>
      <c r="J254" s="97" t="s">
        <v>96</v>
      </c>
      <c r="K254" s="98"/>
      <c r="L254" s="99" t="s">
        <v>95</v>
      </c>
      <c r="M254" s="97" t="s">
        <v>95</v>
      </c>
      <c r="N254" s="97" t="s">
        <v>95</v>
      </c>
      <c r="O254" s="84">
        <v>43384</v>
      </c>
      <c r="P254" s="47" t="s">
        <v>839</v>
      </c>
      <c r="Q254" s="48" t="s">
        <v>95</v>
      </c>
      <c r="R254" s="49"/>
      <c r="S254" s="50">
        <v>83334</v>
      </c>
      <c r="T254" s="51">
        <v>5000101295</v>
      </c>
      <c r="U254" s="52" t="s">
        <v>840</v>
      </c>
      <c r="V254" s="52">
        <v>71367280</v>
      </c>
    </row>
    <row r="255" spans="1:22" s="100" customFormat="1" ht="15" customHeight="1" x14ac:dyDescent="0.25">
      <c r="A255" s="53">
        <v>6634026</v>
      </c>
      <c r="B255" s="38" t="s">
        <v>841</v>
      </c>
      <c r="C255" s="39">
        <v>43452</v>
      </c>
      <c r="D255" s="40">
        <v>43454</v>
      </c>
      <c r="E255" s="41">
        <v>43451</v>
      </c>
      <c r="F255" s="42">
        <v>1149246</v>
      </c>
      <c r="G255" s="42">
        <v>121800</v>
      </c>
      <c r="H255" s="42">
        <v>1271046</v>
      </c>
      <c r="I255" s="43" t="s">
        <v>95</v>
      </c>
      <c r="J255" s="43" t="s">
        <v>95</v>
      </c>
      <c r="K255" s="49">
        <v>0.10598253115520959</v>
      </c>
      <c r="L255" s="43" t="s">
        <v>95</v>
      </c>
      <c r="M255" s="46" t="s">
        <v>95</v>
      </c>
      <c r="N255" s="46" t="s">
        <v>95</v>
      </c>
      <c r="O255" s="40">
        <v>43493</v>
      </c>
      <c r="P255" s="47" t="s">
        <v>842</v>
      </c>
      <c r="Q255" s="54" t="s">
        <v>95</v>
      </c>
      <c r="R255" s="49"/>
      <c r="S255" s="50">
        <v>121800</v>
      </c>
      <c r="T255" s="51">
        <v>5000101271</v>
      </c>
      <c r="U255" s="52" t="s">
        <v>843</v>
      </c>
      <c r="V255" s="52">
        <v>71367281</v>
      </c>
    </row>
    <row r="256" spans="1:22" s="36" customFormat="1" ht="15" customHeight="1" x14ac:dyDescent="0.25">
      <c r="A256" s="53">
        <v>6440024</v>
      </c>
      <c r="B256" s="38" t="s">
        <v>844</v>
      </c>
      <c r="C256" s="39">
        <v>43403</v>
      </c>
      <c r="D256" s="40">
        <v>43405</v>
      </c>
      <c r="E256" s="41">
        <v>43395</v>
      </c>
      <c r="F256" s="42">
        <v>2247363</v>
      </c>
      <c r="G256" s="42">
        <v>249707</v>
      </c>
      <c r="H256" s="42">
        <v>2497070</v>
      </c>
      <c r="I256" s="43" t="s">
        <v>95</v>
      </c>
      <c r="J256" s="43" t="s">
        <v>96</v>
      </c>
      <c r="K256" s="49"/>
      <c r="L256" s="43" t="s">
        <v>100</v>
      </c>
      <c r="M256" s="46" t="s">
        <v>104</v>
      </c>
      <c r="N256" s="46" t="s">
        <v>95</v>
      </c>
      <c r="O256" s="40">
        <v>43452</v>
      </c>
      <c r="P256" s="47" t="s">
        <v>845</v>
      </c>
      <c r="Q256" s="54" t="s">
        <v>95</v>
      </c>
      <c r="R256" s="49"/>
      <c r="S256" s="50">
        <v>249707</v>
      </c>
      <c r="T256" s="51">
        <v>5000101168</v>
      </c>
      <c r="U256" s="52" t="s">
        <v>846</v>
      </c>
      <c r="V256" s="52">
        <v>71367282</v>
      </c>
    </row>
    <row r="257" spans="1:22" s="36" customFormat="1" ht="15" customHeight="1" x14ac:dyDescent="0.25">
      <c r="A257" s="53">
        <v>6440025</v>
      </c>
      <c r="B257" s="38" t="s">
        <v>847</v>
      </c>
      <c r="C257" s="39">
        <v>43425</v>
      </c>
      <c r="D257" s="40">
        <v>43428</v>
      </c>
      <c r="E257" s="41">
        <v>43416</v>
      </c>
      <c r="F257" s="42">
        <v>1109664</v>
      </c>
      <c r="G257" s="42">
        <v>123296</v>
      </c>
      <c r="H257" s="42">
        <v>1232960</v>
      </c>
      <c r="I257" s="43" t="s">
        <v>100</v>
      </c>
      <c r="J257" s="43" t="s">
        <v>96</v>
      </c>
      <c r="K257" s="49"/>
      <c r="L257" s="43" t="s">
        <v>95</v>
      </c>
      <c r="M257" s="46" t="s">
        <v>95</v>
      </c>
      <c r="N257" s="46" t="s">
        <v>100</v>
      </c>
      <c r="O257" s="40">
        <v>43452</v>
      </c>
      <c r="P257" s="47" t="s">
        <v>848</v>
      </c>
      <c r="Q257" s="54" t="s">
        <v>95</v>
      </c>
      <c r="R257" s="49"/>
      <c r="S257" s="50">
        <v>123296</v>
      </c>
      <c r="T257" s="51">
        <v>5000101171</v>
      </c>
      <c r="U257" s="52" t="s">
        <v>849</v>
      </c>
      <c r="V257" s="52">
        <v>71367283</v>
      </c>
    </row>
    <row r="258" spans="1:22" s="36" customFormat="1" ht="15" customHeight="1" x14ac:dyDescent="0.25">
      <c r="A258" s="101">
        <v>6633029</v>
      </c>
      <c r="B258" s="102" t="s">
        <v>850</v>
      </c>
      <c r="C258" s="103">
        <v>43432</v>
      </c>
      <c r="D258" s="104">
        <v>43437</v>
      </c>
      <c r="E258" s="41">
        <v>43431</v>
      </c>
      <c r="F258" s="42">
        <v>1345743</v>
      </c>
      <c r="G258" s="42">
        <v>149527</v>
      </c>
      <c r="H258" s="42">
        <v>1495270</v>
      </c>
      <c r="I258" s="43" t="s">
        <v>100</v>
      </c>
      <c r="J258" s="43" t="s">
        <v>96</v>
      </c>
      <c r="K258" s="49"/>
      <c r="L258" s="105" t="s">
        <v>95</v>
      </c>
      <c r="M258" s="106" t="s">
        <v>104</v>
      </c>
      <c r="N258" s="106" t="s">
        <v>95</v>
      </c>
      <c r="O258" s="40">
        <v>43452</v>
      </c>
      <c r="P258" s="47" t="s">
        <v>851</v>
      </c>
      <c r="Q258" s="54" t="s">
        <v>95</v>
      </c>
      <c r="R258" s="49"/>
      <c r="S258" s="50">
        <v>149527</v>
      </c>
      <c r="T258" s="107">
        <v>5000087801</v>
      </c>
      <c r="U258" s="108" t="s">
        <v>852</v>
      </c>
      <c r="V258" s="52">
        <v>71367284</v>
      </c>
    </row>
    <row r="259" spans="1:22" s="36" customFormat="1" ht="15" customHeight="1" thickBot="1" x14ac:dyDescent="0.3">
      <c r="A259" s="109">
        <v>6431022</v>
      </c>
      <c r="B259" s="110" t="s">
        <v>853</v>
      </c>
      <c r="C259" s="111">
        <v>43396</v>
      </c>
      <c r="D259" s="111">
        <v>43397</v>
      </c>
      <c r="E259" s="112">
        <v>43392</v>
      </c>
      <c r="F259" s="113">
        <v>945945</v>
      </c>
      <c r="G259" s="113">
        <v>105105</v>
      </c>
      <c r="H259" s="113">
        <v>1051050</v>
      </c>
      <c r="I259" s="114" t="s">
        <v>100</v>
      </c>
      <c r="J259" s="114" t="s">
        <v>96</v>
      </c>
      <c r="K259" s="115"/>
      <c r="L259" s="114" t="s">
        <v>95</v>
      </c>
      <c r="M259" s="116" t="s">
        <v>95</v>
      </c>
      <c r="N259" s="116" t="s">
        <v>95</v>
      </c>
      <c r="O259" s="111">
        <v>43452</v>
      </c>
      <c r="P259" s="117" t="s">
        <v>854</v>
      </c>
      <c r="Q259" s="118" t="s">
        <v>95</v>
      </c>
      <c r="R259" s="115"/>
      <c r="S259" s="119">
        <v>105105</v>
      </c>
      <c r="T259" s="120">
        <v>5000087732</v>
      </c>
      <c r="U259" s="120" t="s">
        <v>855</v>
      </c>
      <c r="V259" s="52">
        <v>71367285</v>
      </c>
    </row>
    <row r="260" spans="1:22" x14ac:dyDescent="0.25">
      <c r="A260" s="121"/>
      <c r="B260" s="122"/>
      <c r="C260" s="122">
        <v>257</v>
      </c>
      <c r="D260" s="122">
        <v>257</v>
      </c>
      <c r="E260" s="123" t="s">
        <v>856</v>
      </c>
      <c r="F260" s="124">
        <v>627823152</v>
      </c>
      <c r="G260" s="124">
        <v>68389466</v>
      </c>
      <c r="H260" s="124">
        <v>696212618</v>
      </c>
      <c r="I260" s="125"/>
      <c r="J260" s="125"/>
      <c r="K260" s="126"/>
      <c r="L260" s="125"/>
      <c r="O260" s="128"/>
      <c r="P260" s="9"/>
      <c r="Q260" s="129"/>
      <c r="T260" s="126"/>
      <c r="U260" s="126"/>
      <c r="V260" s="157"/>
    </row>
    <row r="261" spans="1:22" x14ac:dyDescent="0.25">
      <c r="A261" s="130"/>
      <c r="B261" s="131"/>
      <c r="C261" s="131"/>
      <c r="D261" s="132"/>
      <c r="E261" s="133" t="s">
        <v>856</v>
      </c>
      <c r="F261" s="134">
        <v>407317633.49444586</v>
      </c>
      <c r="G261" s="134">
        <v>42657205.772461057</v>
      </c>
      <c r="H261" s="134">
        <v>641956523.45149994</v>
      </c>
      <c r="I261" s="126"/>
      <c r="J261" s="126"/>
      <c r="K261" s="126"/>
      <c r="L261" s="126"/>
      <c r="M261" s="126"/>
      <c r="N261" s="126"/>
      <c r="O261" s="126"/>
      <c r="P261" s="135"/>
      <c r="T261" s="137"/>
      <c r="V261" s="158"/>
    </row>
    <row r="262" spans="1:22" x14ac:dyDescent="0.25">
      <c r="E262" s="140" t="s">
        <v>857</v>
      </c>
      <c r="F262" s="141">
        <v>0.64877765688775657</v>
      </c>
      <c r="G262" s="142">
        <v>0.62373941876459538</v>
      </c>
      <c r="T262" s="137"/>
      <c r="V262" s="158"/>
    </row>
    <row r="263" spans="1:22" x14ac:dyDescent="0.25">
      <c r="C263" s="144"/>
      <c r="D263" s="144"/>
      <c r="E263" s="145" t="s">
        <v>858</v>
      </c>
      <c r="F263" s="146">
        <v>220505518.50555414</v>
      </c>
      <c r="G263" s="147">
        <v>25732260.227538943</v>
      </c>
      <c r="H263" s="148"/>
      <c r="V263" s="158"/>
    </row>
    <row r="264" spans="1:22" x14ac:dyDescent="0.25">
      <c r="C264" s="149"/>
      <c r="D264" s="150"/>
    </row>
    <row r="265" spans="1:22" x14ac:dyDescent="0.25">
      <c r="C265" s="144"/>
      <c r="D265" s="144"/>
      <c r="G265" s="152"/>
    </row>
    <row r="266" spans="1:22" x14ac:dyDescent="0.25">
      <c r="G266" s="153"/>
    </row>
    <row r="2800" spans="22:22" x14ac:dyDescent="0.25">
      <c r="V2800" s="138" t="s">
        <v>859</v>
      </c>
    </row>
  </sheetData>
  <autoFilter ref="A1:V263"/>
  <pageMargins left="0.7" right="0.7" top="0.78740157499999996" bottom="0.78740157499999996" header="0.3" footer="0.3"/>
  <pageSetup paperSize="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Abruf</vt:lpstr>
      <vt:lpstr>Datensatz</vt:lpstr>
      <vt:lpstr>Bankverbindungen</vt:lpstr>
      <vt:lpstr>Tranchen</vt:lpstr>
      <vt:lpstr>Ü.HMdF</vt:lpstr>
      <vt:lpstr>Abruf!Druckbereich</vt:lpstr>
      <vt:lpstr>Kommune</vt:lpstr>
      <vt:lpstr>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0103-79E4-78B2-97C5</vt:lpwstr>
  </property>
</Properties>
</file>