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drawings/drawing5.xml" ContentType="application/vnd.openxmlformats-officedocument.drawing+xml"/>
  <Override PartName="/xl/ctrlProps/ctrlProp1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DieseArbeitsmappe"/>
  <mc:AlternateContent xmlns:mc="http://schemas.openxmlformats.org/markup-compatibility/2006">
    <mc:Choice Requires="x15">
      <x15ac:absPath xmlns:x15ac="http://schemas.microsoft.com/office/spreadsheetml/2010/11/ac" url="H:\532000_Allgemein\Antragsvordrucke\Modernisierung + KfW\"/>
    </mc:Choice>
  </mc:AlternateContent>
  <xr:revisionPtr revIDLastSave="0" documentId="13_ncr:1_{9EC7A065-9A7A-4A59-ACCD-0450E18DF614}" xr6:coauthVersionLast="47" xr6:coauthVersionMax="47" xr10:uidLastSave="{00000000-0000-0000-0000-000000000000}"/>
  <workbookProtection workbookAlgorithmName="SHA-512" workbookHashValue="4mvXqSLVNljMtgH9mSQB0jRBMGXuFeHwUWGiEBaI5d5YkjpjcGUAocPQ6dtJzqC8CN2mTQLbdYVWB1tUKpwssA==" workbookSaltValue="VC4duRnJP4v9lDOn6x4E3w==" workbookSpinCount="100000" lockStructure="1"/>
  <bookViews>
    <workbookView xWindow="28680" yWindow="1290" windowWidth="29040" windowHeight="15840" xr2:uid="{00000000-000D-0000-FFFF-FFFF00000000}"/>
  </bookViews>
  <sheets>
    <sheet name="Antrag" sheetId="6" r:id="rId1"/>
    <sheet name="4.1 Mod.-Landesmittel" sheetId="3" r:id="rId2"/>
    <sheet name="4.2 Neubau Effizienzhs. " sheetId="4" r:id="rId3"/>
    <sheet name="4.3 Mod.-KFW Sanieren" sheetId="5" r:id="rId4"/>
    <sheet name="4.4 KfW Altersgerecht Umbauen" sheetId="2" r:id="rId5"/>
  </sheets>
  <externalReferences>
    <externalReference r:id="rId6"/>
  </externalReferences>
  <definedNames>
    <definedName name="_xlnm.Print_Area" localSheetId="2">'4.2 Neubau Effizienzhs. '!$A$1:$R$48</definedName>
    <definedName name="_xlnm.Print_Area" localSheetId="3">'4.3 Mod.-KFW Sanieren'!$A$1:$AE$47</definedName>
    <definedName name="_xlnm.Print_Area" localSheetId="4">'4.4 KfW Altersgerecht Umbauen'!$A$1:$AD$36</definedName>
    <definedName name="Passivhaus">[1]Gebäude!$AK$8:$AK$9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8" i="4" l="1"/>
  <c r="C35" i="2"/>
  <c r="B45" i="5"/>
  <c r="C38" i="3"/>
  <c r="AK2" i="6"/>
  <c r="AA35" i="2" s="1"/>
  <c r="R38" i="3"/>
  <c r="AJ2" i="6"/>
  <c r="AK78" i="6" s="1"/>
  <c r="P48" i="4" l="1"/>
  <c r="Z45" i="5"/>
  <c r="AB45" i="5"/>
  <c r="AC35" i="2"/>
  <c r="BA78" i="6"/>
  <c r="BB78" i="6"/>
  <c r="T38" i="3"/>
  <c r="R48" i="4"/>
  <c r="AK281" i="6"/>
  <c r="AK143" i="6"/>
  <c r="AK313" i="6"/>
  <c r="AK219" i="6"/>
  <c r="L146" i="6"/>
  <c r="AC29" i="6" l="1"/>
  <c r="AC32" i="6" s="1"/>
  <c r="S39" i="6" l="1"/>
  <c r="B9" i="5" s="1"/>
  <c r="B11" i="5" s="1"/>
  <c r="T83" i="6" l="1"/>
  <c r="AQ86" i="6" l="1"/>
  <c r="AP86" i="6"/>
  <c r="C153" i="6"/>
  <c r="T86" i="6" l="1"/>
  <c r="S44" i="6" l="1"/>
  <c r="S46" i="6"/>
  <c r="S40" i="6"/>
  <c r="S36" i="6" l="1"/>
  <c r="D26" i="3" l="1"/>
  <c r="R13" i="3"/>
  <c r="Z28" i="2" l="1"/>
  <c r="F15" i="5"/>
  <c r="F9" i="4"/>
  <c r="O81" i="6"/>
  <c r="G7" i="3" s="1"/>
  <c r="F2" i="2"/>
  <c r="AE2" i="6"/>
  <c r="AD2" i="6"/>
  <c r="G5" i="3"/>
  <c r="AF70" i="6"/>
  <c r="AF74" i="6" s="1"/>
  <c r="O37" i="4"/>
  <c r="Y34" i="5"/>
  <c r="X34" i="5" s="1"/>
  <c r="U22" i="3"/>
  <c r="F11" i="4" l="1"/>
  <c r="L148" i="6"/>
  <c r="F17" i="5"/>
  <c r="F4" i="2"/>
</calcChain>
</file>

<file path=xl/sharedStrings.xml><?xml version="1.0" encoding="utf-8"?>
<sst xmlns="http://schemas.openxmlformats.org/spreadsheetml/2006/main" count="584" uniqueCount="429">
  <si>
    <t>Anzahl</t>
  </si>
  <si>
    <t>PLZ</t>
  </si>
  <si>
    <t>Ort</t>
  </si>
  <si>
    <t>Telefon</t>
  </si>
  <si>
    <t>Straße, Hausnummer</t>
  </si>
  <si>
    <t xml:space="preserve">Für das vorstehend bezeichnete und in den Anlagen näher beschriebene </t>
  </si>
  <si>
    <t>WE</t>
  </si>
  <si>
    <t xml:space="preserve"> -</t>
  </si>
  <si>
    <t>10 Jahre</t>
  </si>
  <si>
    <t xml:space="preserve"> 1.</t>
  </si>
  <si>
    <t xml:space="preserve"> 2.</t>
  </si>
  <si>
    <t xml:space="preserve"> 3. </t>
  </si>
  <si>
    <t>Name, Vorname / Firma</t>
  </si>
  <si>
    <r>
      <t xml:space="preserve">Weitere Maßnahmen  </t>
    </r>
    <r>
      <rPr>
        <vertAlign val="superscript"/>
        <sz val="8"/>
        <rFont val="Arial"/>
        <family val="2"/>
      </rPr>
      <t xml:space="preserve">(2) </t>
    </r>
  </si>
  <si>
    <t>Darlehensgeber</t>
  </si>
  <si>
    <t>5.</t>
  </si>
  <si>
    <t>EUR</t>
  </si>
  <si>
    <t>5.2</t>
  </si>
  <si>
    <t>5.1</t>
  </si>
  <si>
    <t>5.3</t>
  </si>
  <si>
    <t>Antragsnummer: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</si>
  <si>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</si>
  <si>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</si>
  <si>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</si>
  <si>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</si>
  <si>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</si>
  <si>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</si>
  <si>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</si>
  <si>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</si>
  <si>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</si>
  <si>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</si>
  <si>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</si>
  <si>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</si>
  <si>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 xml:space="preserve"> 3.2</t>
  </si>
  <si>
    <t xml:space="preserve"> 3.3</t>
  </si>
  <si>
    <t xml:space="preserve"> Anzahl der zu finanzierenden Wohnungen</t>
  </si>
  <si>
    <t xml:space="preserve"> Wohnfläche </t>
  </si>
  <si>
    <t xml:space="preserve"> Durchschnittsmiete pro m²/Monat ohne Betriebskosten:</t>
  </si>
  <si>
    <t xml:space="preserve"> Anzahl der Gewerbeeinheiten:</t>
  </si>
  <si>
    <t xml:space="preserve"> Gewerbefläche:</t>
  </si>
  <si>
    <t xml:space="preserve"> Durchschnittsgewerbemiete pro m²/Monat:</t>
  </si>
  <si>
    <t xml:space="preserve"> Durchschnittsgaragenmiete pro Stück/Monat:</t>
  </si>
  <si>
    <t xml:space="preserve"> Anzahl Stellplätze:</t>
  </si>
  <si>
    <t xml:space="preserve"> Durchschnittsstellplatzmiete pro Stück/Monat:</t>
  </si>
  <si>
    <t xml:space="preserve"> 4.2</t>
  </si>
  <si>
    <t xml:space="preserve"> 4.3</t>
  </si>
  <si>
    <t xml:space="preserve"> 4.4</t>
  </si>
  <si>
    <t xml:space="preserve"> 4.5</t>
  </si>
  <si>
    <t xml:space="preserve">Nachweis über Denkmalschutz </t>
  </si>
  <si>
    <t>Mir/Uns ist bekannt, dass</t>
  </si>
  <si>
    <t xml:space="preserve">Mir/Uns ist bekannt, dass </t>
  </si>
  <si>
    <t>Ich/Wir erkläre(n)</t>
  </si>
  <si>
    <t>Antragsteller/-in:</t>
  </si>
  <si>
    <t xml:space="preserve">Weitere Angaben zum Objekt in </t>
  </si>
  <si>
    <t xml:space="preserve"> Ich/Wir versicher(e/n)</t>
  </si>
  <si>
    <t>-</t>
  </si>
  <si>
    <t>dass bei einem Austausch der Heizung ein hydraulischer Abgleich vorgenommen wird.</t>
  </si>
  <si>
    <t>für die Antragstellung und Zusage der Mittel zusätzlich die Vorgaben des entsprechenden KfW-Programmes gelten.</t>
  </si>
  <si>
    <t xml:space="preserve">   </t>
  </si>
  <si>
    <r>
      <t xml:space="preserve">Sonstiges </t>
    </r>
    <r>
      <rPr>
        <vertAlign val="superscript"/>
        <sz val="8"/>
        <rFont val="Arial"/>
        <family val="2"/>
      </rPr>
      <t>(2)</t>
    </r>
    <r>
      <rPr>
        <sz val="8"/>
        <rFont val="Arial"/>
        <family val="2"/>
      </rPr>
      <t xml:space="preserve"> und Nebenkosten </t>
    </r>
  </si>
  <si>
    <t>Summe der Gebäudesanierungsmaßnahmen</t>
  </si>
  <si>
    <t>Verbesserung der natürlichen Belichtung und Belüftung</t>
  </si>
  <si>
    <t>Verbesserung des Schallschutzes</t>
  </si>
  <si>
    <t xml:space="preserve">Verbesserung der unmittelbaren Umgebung des Wohngebäudes </t>
  </si>
  <si>
    <t>m²</t>
  </si>
  <si>
    <t>Belastungen im Grundbuch:</t>
  </si>
  <si>
    <t xml:space="preserve">Abt. II  Nr. </t>
  </si>
  <si>
    <t>Recht:</t>
  </si>
  <si>
    <t>Abt. III Nr.</t>
  </si>
  <si>
    <t>für</t>
  </si>
  <si>
    <t xml:space="preserve">Als Anlagen sind beigefügt: </t>
  </si>
  <si>
    <t xml:space="preserve"> 6.</t>
  </si>
  <si>
    <t>G e s a m t k o s t e n   (Endsumme)</t>
  </si>
  <si>
    <t>€</t>
  </si>
  <si>
    <t xml:space="preserve">Nachweis des Grundstückswertes durch Kaufvertrag / Erbbaurechtsvertrag </t>
  </si>
  <si>
    <t>5.16</t>
  </si>
  <si>
    <t>5.17</t>
  </si>
  <si>
    <t xml:space="preserve"> Anzahl Garagen / Tiefgaragenstellplätze:</t>
  </si>
  <si>
    <t>Kaufvertrag abgeschlossen am:</t>
  </si>
  <si>
    <t>im Grundbuch von</t>
  </si>
  <si>
    <t>Flur</t>
  </si>
  <si>
    <t>im Baulastenverzeichnis sind eingetragen:</t>
  </si>
  <si>
    <t>4.1</t>
  </si>
  <si>
    <t>Modernisierungsförderung für Mietwohnungen nach den Landesrichtlinien</t>
  </si>
  <si>
    <t>und Umbaumaßnahmen</t>
  </si>
  <si>
    <t xml:space="preserve"> 3.4</t>
  </si>
  <si>
    <t xml:space="preserve"> 6.1</t>
  </si>
  <si>
    <t xml:space="preserve"> 6.2</t>
  </si>
  <si>
    <t xml:space="preserve"> 6.3</t>
  </si>
  <si>
    <t xml:space="preserve"> 6.4</t>
  </si>
  <si>
    <t xml:space="preserve"> 6.5</t>
  </si>
  <si>
    <r>
      <t xml:space="preserve">Nebenkosten / Sonstiges </t>
    </r>
    <r>
      <rPr>
        <vertAlign val="superscript"/>
        <sz val="9"/>
        <rFont val="Arial"/>
        <family val="2"/>
      </rPr>
      <t>(2)</t>
    </r>
  </si>
  <si>
    <t>4.4</t>
  </si>
  <si>
    <t>Summe der Maßnahme "ALTERSGERECHT UMBAUEN"</t>
  </si>
  <si>
    <t>Anlagen</t>
  </si>
  <si>
    <t xml:space="preserve"> 4.1.1.</t>
  </si>
  <si>
    <t xml:space="preserve"> 4.1.2.</t>
  </si>
  <si>
    <t xml:space="preserve"> 4.1.4.</t>
  </si>
  <si>
    <t xml:space="preserve"> 4.1.5.</t>
  </si>
  <si>
    <t xml:space="preserve"> 4.1.6.</t>
  </si>
  <si>
    <t xml:space="preserve"> 4.1.7.</t>
  </si>
  <si>
    <t xml:space="preserve"> 4.1.8.</t>
  </si>
  <si>
    <t xml:space="preserve"> 4.1.9.</t>
  </si>
  <si>
    <t xml:space="preserve"> 4.1.3.</t>
  </si>
  <si>
    <t>für Mietwohnungen</t>
  </si>
  <si>
    <t>tilgungs- freie Jahre</t>
  </si>
  <si>
    <t xml:space="preserve"> 3.1</t>
  </si>
  <si>
    <t xml:space="preserve"> 3.5</t>
  </si>
  <si>
    <t xml:space="preserve"> 4.</t>
  </si>
  <si>
    <t xml:space="preserve"> 4.1</t>
  </si>
  <si>
    <t>Tilgungs- satz %</t>
  </si>
  <si>
    <t xml:space="preserve"> 6.6</t>
  </si>
  <si>
    <t>Blatt</t>
  </si>
  <si>
    <t>bei Unternehmen: geprüfte zeitnahe Bilanzen der letzten 3 Jahre nebst Prüfberichten bzw. Vermögensstatus, soweit diese</t>
  </si>
  <si>
    <t xml:space="preserve">      </t>
  </si>
  <si>
    <t>€/m²</t>
  </si>
  <si>
    <t>4.2</t>
  </si>
  <si>
    <t xml:space="preserve">Modernisierungsmaßnahmen  </t>
  </si>
  <si>
    <t>nach den Landesrichtlinien</t>
  </si>
  <si>
    <t xml:space="preserve"> 4.3.1.</t>
  </si>
  <si>
    <t xml:space="preserve"> dauerhafte Leerstände (Anzahl Wohnungen)</t>
  </si>
  <si>
    <t xml:space="preserve"> dauerhafte Leerstände (Anzahl Stellplätze / Tiefgaragenstellplätze)</t>
  </si>
  <si>
    <t xml:space="preserve">prüfbare Kostenzusammenstellung mit Zuordnung der Kosten in die Förderprogramme </t>
  </si>
  <si>
    <t>(1) Planunterlagen bitte beifügen. (2) Bitte detaillierte Maßnahmenbeschreibung u. Kostenaufstellung je Maßnahme beifügen.</t>
  </si>
  <si>
    <t xml:space="preserve">Antrag auf Modernisierungsförderung </t>
  </si>
  <si>
    <t>Eigenkapital</t>
  </si>
  <si>
    <t>Eigenleistungen</t>
  </si>
  <si>
    <t xml:space="preserve"> 4.3.1.1</t>
  </si>
  <si>
    <t xml:space="preserve"> 4.3.1.2</t>
  </si>
  <si>
    <t xml:space="preserve"> 4.3.1.3</t>
  </si>
  <si>
    <t xml:space="preserve"> 4.3.4</t>
  </si>
  <si>
    <t xml:space="preserve"> 4.3.5</t>
  </si>
  <si>
    <t>Nachweise des Eigenkapitals und der Eigenleistung</t>
  </si>
  <si>
    <t>Darlehensverträge und Restkapitalbestätigungen für die Objektfinanzierungsmittel</t>
  </si>
  <si>
    <t>Unterschrift (Antragsteller/in)</t>
  </si>
  <si>
    <t xml:space="preserve">unbeglaubigter vollständiger Grundbuchauszug nach dem neuesten Stand </t>
  </si>
  <si>
    <t>Aufstellung der Gesamtkosten bei Maßnahmen am Bestand je Gewerk</t>
  </si>
  <si>
    <t>einschließl. Architekten- und Ingenieurleistungen sowie Nebenkosten</t>
  </si>
  <si>
    <t>Nominalkapital  (€)</t>
  </si>
  <si>
    <t>Restkapital (€)</t>
  </si>
  <si>
    <t>Stück</t>
  </si>
  <si>
    <t>€/Stück</t>
  </si>
  <si>
    <t>eine Beschreibung der Modernisierungs- und Energieeinsparungsmaßnahmen sowie einer Ist-Bauzustandsbeschreibung</t>
  </si>
  <si>
    <t xml:space="preserve"> sofern Erbbaurecht;Betrag des Erbbauzinses jährlich:</t>
  </si>
  <si>
    <t>Auszug aus der Liegenschaftskarte</t>
  </si>
  <si>
    <t xml:space="preserve">der Wirtschafts- und Infrastrukturbank Hessen noch nicht vorliegen </t>
  </si>
  <si>
    <t xml:space="preserve">bei privaten Bauherren: Einkommens- und Vermögensauskunft auf dem Vordruck der Wirtschafts- und Infrastrukturbank Hessen mit </t>
  </si>
  <si>
    <t>zeitnahen Einkommensteuererklärungen und -bescheiden der letzten 3 Jahre sowie aktuelle Verdienstbescheinigungen des Arbeitgebers</t>
  </si>
  <si>
    <t>Bauherr:</t>
  </si>
  <si>
    <t xml:space="preserve">, </t>
  </si>
  <si>
    <t>Bauort:</t>
  </si>
  <si>
    <t>Verbindliche Erklärungen der Antragsteller/Darlehensnehmer:</t>
  </si>
  <si>
    <r>
      <t xml:space="preserve">Bauliche Maßnahmen zur Eignung einer Wohnung für ältere Menschen oder Menschen mit Behinderungen </t>
    </r>
    <r>
      <rPr>
        <vertAlign val="superscript"/>
        <sz val="9"/>
        <rFont val="Arial"/>
        <family val="2"/>
      </rPr>
      <t>(1, 2)</t>
    </r>
  </si>
  <si>
    <t>(2) Bitte detaillierte Maßnahmenbeschreibung u. Kostenaufstellung beifügen.</t>
  </si>
  <si>
    <t>Sollzins- satz %</t>
  </si>
  <si>
    <t>4.4.1</t>
  </si>
  <si>
    <t>4.4.2</t>
  </si>
  <si>
    <t>4.4.3</t>
  </si>
  <si>
    <t>4.4.4</t>
  </si>
  <si>
    <t>4.4.5</t>
  </si>
  <si>
    <t>4.4.6</t>
  </si>
  <si>
    <t>4.4.7</t>
  </si>
  <si>
    <t>Programm Altersgerecht Umbauen (159)</t>
  </si>
  <si>
    <t>Angaben zu Maßnahmen "Altersgerecht Umbauen" inkl. Vordruck "Bestätigung zum Antrag - Kredit" (159)</t>
  </si>
  <si>
    <t xml:space="preserve"> 4.1.10.</t>
  </si>
  <si>
    <t>vor Modernisierung</t>
  </si>
  <si>
    <t>Unterschrift(en) Antragsteller/Mithafter</t>
  </si>
  <si>
    <t xml:space="preserve">Darlehenslaufzeit:   </t>
  </si>
  <si>
    <t>Zusatz für Anträge auf Kredite aus öffentlichen, insbesondere ERP-Mitteln:</t>
  </si>
  <si>
    <t xml:space="preserve"> „Allgemeinen Bedingungen für die Vergabe von ERP-Mitteln“ in Verbindung mit den Punkten „Antragsberechtigte“ und</t>
  </si>
  <si>
    <t xml:space="preserve"> „Verwendungszweck“ der Programmrichtlinien für ERP-Programme) subventionserheblich im Sinne von § 264 StGB in Verbindung</t>
  </si>
  <si>
    <t xml:space="preserve">Förderbereich 2: Eingangsbereich und Wohnungszugang </t>
  </si>
  <si>
    <t>Förderbereich 6: Orientierung, Kommunikation und Unterstützung im Alltag</t>
  </si>
  <si>
    <t>4.4.8</t>
  </si>
  <si>
    <t>Jahre</t>
  </si>
  <si>
    <t>20 Jahre</t>
  </si>
  <si>
    <t xml:space="preserve">Darlehenslaufzeit: </t>
  </si>
  <si>
    <t>Darlehenslaufzeit:</t>
  </si>
  <si>
    <t xml:space="preserve"> 4.3.2.</t>
  </si>
  <si>
    <t xml:space="preserve"> 4.3.3.</t>
  </si>
  <si>
    <t xml:space="preserve">habe(n) diese zur Kenntnis genommen. </t>
  </si>
  <si>
    <t>sowie der Sofortbestätigung:</t>
  </si>
  <si>
    <t>dass ich/wir die "Datenschutzhinweise für Kunden und andere Betroffene" der WIBank zur Kenntnis genommen habe(n).</t>
  </si>
  <si>
    <t xml:space="preserve"> </t>
  </si>
  <si>
    <t>Förderobjekt/Bauvorhaben wird/werden beantragt:</t>
  </si>
  <si>
    <t>7.</t>
  </si>
  <si>
    <t>Größe des (Bau-)Grundstückes</t>
  </si>
  <si>
    <t>Erbbaurecht bestellt bis Jahr:</t>
  </si>
  <si>
    <t>Höhe Erbbauzins:</t>
  </si>
  <si>
    <t>eingetragen beim Amtsgericht in</t>
  </si>
  <si>
    <t>7.1</t>
  </si>
  <si>
    <t>7.2</t>
  </si>
  <si>
    <t xml:space="preserve">die Antragstellung und Förderzusage auf der Grundlage der Richtlinie des Landes Hessen zur sozialen Mietwohnraumförderung </t>
  </si>
  <si>
    <t xml:space="preserve">die Wirtschafts- und Infrastrukturbank Hessen berechtigt ist, ein einmaliges Bearbeitungsentgelt von 1 % des bewilligten Darlehens </t>
  </si>
  <si>
    <t>2. Bei Beantragung von WIBank-Darlehen aus den Mitteln der KfW:</t>
  </si>
  <si>
    <t>Ich/Wir bestätige(n) die Richtigkeit und Vollständigkeit der in diesem Antrag gemachten Angaben. Mir/Uns ist bekannt, dass die</t>
  </si>
  <si>
    <t>Mir/Uns ist bekannt, dass die vorstehenden Angaben gemäß dem jeweiligen Programm-Merkblatt (bei ERP-Krediten gemäß den</t>
  </si>
  <si>
    <t xml:space="preserve"> mit § 2 Subventionsgesetz sind. Die „Allgemeinen Bedingungen für die Vergabe von ERP-Mitteln“ sind mir/uns bekannt. Ich/Wir </t>
  </si>
  <si>
    <t xml:space="preserve">erkläre(n) mich/uns mit diesen Bedingungen einverstanden. </t>
  </si>
  <si>
    <t xml:space="preserve">Ich/Wir versichere/versichern, kein anderes Kreditinstitut mit der Antragstellung betraut zu haben. Ich/Wir verpflichte(n) mich/uns, </t>
  </si>
  <si>
    <t xml:space="preserve">die Wirtschafts- und Infrastrukturbank Hessen über die wesentlichen Änderungen der zu diesem Antrag gemachten Angaben, </t>
  </si>
  <si>
    <t xml:space="preserve">die Bereitstellungsprovision in der programmgemäßen Höhe (vgl. Produkt-Merkblatt) sowie die bei Zusagen der KfW </t>
  </si>
  <si>
    <t xml:space="preserve">ggf. zu zahlende einmalige Zusagegebühr in der programmgemäßen Höhe (vgl. Produkt-Merkblatt) an die Wirtschafts- und </t>
  </si>
  <si>
    <t xml:space="preserve">Infrastrukturbank Hessen zur Weiterleitung an die KfW zu entrichten. Diese Bereitstellungsprovision sowie bei Zusagen der KfW </t>
  </si>
  <si>
    <t xml:space="preserve">ggf. die einmalige Zusagegebühr ist auch dann zu zahlen, wenn ich/wir den beantragten und von der KfW zugesagten Kredit </t>
  </si>
  <si>
    <t xml:space="preserve">nicht in Anspruch nehme(n), es sei denn, dass ich/wir der Wirtschafts- und Infrastrukturbank Hessen innerhalb der für die </t>
  </si>
  <si>
    <t xml:space="preserve">Berechnung der Bereitstellungsprovision maßgeblichen Frist (vgl. Produkt-Merkblatt) mitteile(n), dass ich/wir den Kredit </t>
  </si>
  <si>
    <t>nicht in Anspruch nehme(n). Über die Höhe der Bereitstellungsprovision bzw. der Zusagegebühr habe(n) ich/wir mich/uns</t>
  </si>
  <si>
    <t xml:space="preserve">anhand des Programm-Merkblattes informiert. </t>
  </si>
  <si>
    <t xml:space="preserve">für die beantragten Finanzierungsmittel grundsätzlich bankübliche Sicherheiten zu stellen sind. </t>
  </si>
  <si>
    <t xml:space="preserve">die im Antrag und den beigefügten Unterlagen enthaltenen Angaben nach bestem Wissen und Gewissen richtig gemacht und keine </t>
  </si>
  <si>
    <t xml:space="preserve">Tatsachen verschwiegen zu haben, die für die Beurteilung der Förderungswürdigkeit der Maßnahmen und die Beurteilung meiner/unserer </t>
  </si>
  <si>
    <t>Leistungsfähigkeit und Zuverlässigkeit von Bedeutung sein könnten.</t>
  </si>
  <si>
    <t>die vor Auszahlung des Darlehens eintreten, unverzüglich und unaufgefordert in Kenntnis zu setzen. Ich/Wir verpflichte(n) mich/uns,</t>
  </si>
  <si>
    <t xml:space="preserve">Mir/Uns ist bekannt, dass die gegen mich/uns gerichteten Ansprüche aus dem Darlehensvertrag mit der Wirtschafts- und </t>
  </si>
  <si>
    <t>Ort / Datum</t>
  </si>
  <si>
    <t xml:space="preserve">4. Bei Beantragung des Zinszuschusses (Energie-Effizienzprogramm): </t>
  </si>
  <si>
    <r>
      <t>die Antragstellung und Zusage auf der Grundlage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der Eckwerte des "Hess. Energieeffizienzprogramms im Mietwohnungsbau“ erfolgt.</t>
    </r>
  </si>
  <si>
    <t>Betreuungsunternehmen/Beauftragter</t>
  </si>
  <si>
    <t>bei öffentlich geförderten Wohnungen, die noch der Bindung unterliegen, die Höhe der zulässigen Kostenmiete nicht auf Grundlage</t>
  </si>
  <si>
    <t>Unterschrift Antragsteller/in</t>
  </si>
  <si>
    <t>ggf. inkl. Nebenkosten</t>
  </si>
  <si>
    <t>Durchzuführende Neubau-, Modernisierungs-, Energieeinsparungs-</t>
  </si>
  <si>
    <t>Summe der Maßnahmen (Nr. 4.1 - 4.4)</t>
  </si>
  <si>
    <t>Gesamtkosten (Nr. 4.1 - 4.5)</t>
  </si>
  <si>
    <t>der Wirtschafts- und Infrastrukturbank Hessen als durchleitendes Kreditinstitut verarbeitet werden. Die Datenschutzgrundsätze der KfW</t>
  </si>
  <si>
    <t>Kreditkonditionen zum Zeitpunkt der Erteilung der Kreditzusage der KfW an die Wirtschafts- und Infrastrukturbank Hessen festgelegt werden,</t>
  </si>
  <si>
    <t xml:space="preserve">soweit für einzelne Programme nicht ausdrücklich etwas anderes gilt. </t>
  </si>
  <si>
    <t xml:space="preserve"> dauerhafte Leerstände (Flächenangabe / Anzahl Gewerbeeinheiten)</t>
  </si>
  <si>
    <t>ein Baubuch zu führen ist (nur bei Neubaumaßnahmen).</t>
  </si>
  <si>
    <t>dieselben Vorhaben – auch nicht über andere Kreditinstitute – beantragt werden bzw. wurden.</t>
  </si>
  <si>
    <t>dass für die Investitionsvorhaben, die aus den KfW-Programmen finanziert werden, keine weiteren Mittel aus diesen Programmen für</t>
  </si>
  <si>
    <t>Bauschein und genehmigte Pläne (sofern die Maßnahmen baugenehmigungspflichtig sind)</t>
  </si>
  <si>
    <t xml:space="preserve"> Als Anlagen sind beigefügt: </t>
  </si>
  <si>
    <r>
      <t>Verbesserung der Wohnqualität, insbesondere durch Anbau von Balkonen</t>
    </r>
    <r>
      <rPr>
        <vertAlign val="superscript"/>
        <sz val="9"/>
        <rFont val="Arial"/>
        <family val="2"/>
      </rPr>
      <t xml:space="preserve"> (1)</t>
    </r>
  </si>
  <si>
    <t xml:space="preserve"> 4.1.11.</t>
  </si>
  <si>
    <t>Ausgaben für modernisierungsbedingte Instandsetzungen</t>
  </si>
  <si>
    <t>Verbesserung der Energieversorgung, der Wasserversorgung, insbesondere zur Verbrauchsreduzierung und Messung des Trinkwasserverbrauchs</t>
  </si>
  <si>
    <r>
      <t xml:space="preserve">Verbesserung der sanitären Einrichtungen, der Entwässerung und des Feuchtigkeitsschutzes </t>
    </r>
    <r>
      <rPr>
        <vertAlign val="superscript"/>
        <sz val="9"/>
        <rFont val="Arial"/>
        <family val="2"/>
      </rPr>
      <t>(2)</t>
    </r>
  </si>
  <si>
    <t>Summe der Modernisierungskosten (Nr. 4.1.1. - 4.1.11.)</t>
  </si>
  <si>
    <t xml:space="preserve">(1) Bitte Planunterlagen beifügen. </t>
  </si>
  <si>
    <t>(2) Bitte detaillierte Maßnahmenbeschreibung u. Kostenaufstellung je Maßnahme beifügen.</t>
  </si>
  <si>
    <t xml:space="preserve">Infrastrukturbank Hessen bereits mit ihrer Entstehung an die KfW zur Sicherheit abgetreten sind. </t>
  </si>
  <si>
    <t>Ich/Wir nehme(n) zur Kenntnis, dass meine/unsere Daten im Rahmen der Beantragung einer der o. g. Sofortbestätigungen von der KfW und</t>
  </si>
  <si>
    <t>Bauort / Grundstück</t>
  </si>
  <si>
    <t>die Antragstellung und Zusage der Mittel ggf. auf der Grundlage der Richtlinien des Landes Hessen für die Übernahme von Bürgschaften zur</t>
  </si>
  <si>
    <t xml:space="preserve">Sicherung von Investitionen in Wohngebäuden und Gebäuden mit sozialen Einrichtungen einschließlich der Allgemeinen Vertragsbedingungen </t>
  </si>
  <si>
    <t>mit der Maßnahme nicht vor Aufnahme in das Förderprogramm durch das für das Wohnungswesen zuständige Ministerium begonnen</t>
  </si>
  <si>
    <t>werden darf.</t>
  </si>
  <si>
    <t>der förderfähigen Kosten abzuleiten ist, sondern die Regelungen der II. Berechnungsverordnung heranzuziehen sind.</t>
  </si>
  <si>
    <t xml:space="preserve"> KfW-Darlehen "Altersgerecht Umbauen" </t>
  </si>
  <si>
    <t>3. Für die Beantragung der Finanzierungsmittel gemäß 1. und 2. sowie der Bürgschaft gilt außerdem:</t>
  </si>
  <si>
    <t>die in diesem Antrag enthaltenen Angaben subventionserheblich im Sinne des § 264 Strafgesetzbuches in Verbindung mit</t>
  </si>
  <si>
    <t>§ 2 des Subventionsgesetzes und dem Hessischen Subventionsgesetz sowie nach § 263 des Strafgesetzbuches in der jeweils</t>
  </si>
  <si>
    <t>geltenden Fassung sind und falsche Angaben zu einem Strafverfahren führen können.</t>
  </si>
  <si>
    <t>subventionserhebliche Tatsachen, die sich im Laufe der Abwicklung des Vorhabens ändern, der WIBank mitzuteilen sind.</t>
  </si>
  <si>
    <t xml:space="preserve">Förderbereich 5: Badumbau / Maßnahmen an Sanitärräumen </t>
  </si>
  <si>
    <r>
      <rPr>
        <b/>
        <sz val="8"/>
        <rFont val="Arial"/>
        <family val="2"/>
      </rPr>
      <t>im Fall der Nichtabnahme der zugesagten Mittel die Wirtschafts- und Infrastrukturbank Hessen eine Entschädigung verlangen kann.</t>
    </r>
    <r>
      <rPr>
        <sz val="8"/>
        <rFont val="Arial"/>
        <family val="2"/>
      </rPr>
      <t xml:space="preserve"> </t>
    </r>
  </si>
  <si>
    <t xml:space="preserve">Datenschutzerklärung für Antragsteller / Mithafter im Rahmen der Sofortbestätigung Light und Sofortbestätigung Plus </t>
  </si>
  <si>
    <t>Erklärungen / Einwilligungen für die Refinanzierungszusage von Antragsteller / Mithafter:</t>
  </si>
  <si>
    <t>1. Bei Beantragung des Modernisierungsdarlehens / Finanzierungszuschusses nach den Landesrichtlinien:</t>
  </si>
  <si>
    <t>Eintragungsbewilligungen zu den Eintragungen in Abt. II und zu Herrschvermerken im Bestandsverzeichnis</t>
  </si>
  <si>
    <t>aktueller Auszug aus dem Altlastenkataster</t>
  </si>
  <si>
    <t>aktueller Auszug aus dem Baulastenverzeichnis</t>
  </si>
  <si>
    <t xml:space="preserve"> ergänzender Finanzierungszuschuss</t>
  </si>
  <si>
    <t xml:space="preserve">der KfW in der zum Zeitpunkt der Anforderung der Sofortbestätigung gültigen Version wurden mir/uns zur Verfügung gestellt und ich/wir </t>
  </si>
  <si>
    <t>Ich/Wir nehme(n) zur Kenntnis, dass meine/unsere Daten im Rahmen der Beantragung der Refinanzierungszusage von der KfW und der</t>
  </si>
  <si>
    <t xml:space="preserve">Wirtschafts- und Infrastrukturbank Hessen als durchleitendes Kreditinstitut verarbeitet werden. Die produktspezifischen Datenschutzhinweise </t>
  </si>
  <si>
    <t>zur Kenntnis genommen.</t>
  </si>
  <si>
    <t xml:space="preserve">und die produktspezifischen Datenschutzhinweise der KfW wurden mir/uns zur Verfügung gestellt und ich/wir habe(n) diese </t>
  </si>
  <si>
    <t>Effizienzhaus:</t>
  </si>
  <si>
    <t>Typ</t>
  </si>
  <si>
    <t>Fassung eingehalten werden. Bei Bedarf werden die entsprechenden Nachweise vorgelegt.</t>
  </si>
  <si>
    <t>EH 55*</t>
  </si>
  <si>
    <t>EH 55 EE*</t>
  </si>
  <si>
    <t>EH 70*</t>
  </si>
  <si>
    <t>EH 70 EE*</t>
  </si>
  <si>
    <t>EH 85*</t>
  </si>
  <si>
    <t>EH 85 EE*</t>
  </si>
  <si>
    <t>EH Denkmal*</t>
  </si>
  <si>
    <t>EH Denkmal EE*</t>
  </si>
  <si>
    <t>EH 40*</t>
  </si>
  <si>
    <t>EH 40 EE*</t>
  </si>
  <si>
    <t>Anlagentechnik (außer Heizung)</t>
  </si>
  <si>
    <t>Heizungsoptimierung</t>
  </si>
  <si>
    <t xml:space="preserve"> 4.3.6</t>
  </si>
  <si>
    <t>Fachplanung und Baubegleitung</t>
  </si>
  <si>
    <t xml:space="preserve"> 4.3.2.1</t>
  </si>
  <si>
    <t xml:space="preserve"> 4.3.2.2</t>
  </si>
  <si>
    <t>davon Kosten energet. Fachplanung/Baubegleitung</t>
  </si>
  <si>
    <t>davon energetische Kosten</t>
  </si>
  <si>
    <t xml:space="preserve"> KfW-Darlehen "BEG Wohngebäude Kredit - Effizienzhaus (Sanierung)" </t>
  </si>
  <si>
    <r>
      <t xml:space="preserve">KfW-Darlehen "BEG Wohngebäude Kredit - Effizienzhaus (Sanierung)" </t>
    </r>
    <r>
      <rPr>
        <vertAlign val="superscript"/>
        <sz val="8"/>
        <rFont val="Arial"/>
        <family val="2"/>
      </rPr>
      <t>(1) (2)</t>
    </r>
  </si>
  <si>
    <t>mit der Maßnahme nicht vor Refinanzierung der Darlehen bei der KfW begonnen werden darf.</t>
  </si>
  <si>
    <t xml:space="preserve">dass, sofern energetische Maßnahmen durchgeführt werden, die Anforderungen des Gebäudeenergiegesetzes (GEG) in der derzeit gültigen </t>
  </si>
  <si>
    <t>Förderbereich 1: Wege zu Gebäuden und Wohnumfeldmaßnahmen</t>
  </si>
  <si>
    <t>Förderbereich 3: Überwindung von Treppen und Stufen</t>
  </si>
  <si>
    <t>Förderbereich 4: Raumaufteilung und Schwellenabbau</t>
  </si>
  <si>
    <t xml:space="preserve">Förderbereich 7: Gemeinschaftsräume, Mehrgenerationenwohnen </t>
  </si>
  <si>
    <t>4.4.9</t>
  </si>
  <si>
    <t>Einbruchhemmende Haus-, Wohnungs- und Nebeneingangstüren</t>
  </si>
  <si>
    <t>Einbruchhemmende Garagentore und -zugänge, die mit dem Wohhaus verbunden sind</t>
  </si>
  <si>
    <t>Nachrüstsysteme für Haus-, Wohnungs- und Nebeneingangstüren</t>
  </si>
  <si>
    <t>Nachrüstsysteme für vorhandene Fenster sowie einbruchhemmende Gitter, Klapp- und Rolläden und Lichtschachtabdeckungen</t>
  </si>
  <si>
    <t>Einbruch- und Überfallmeldeanlagen</t>
  </si>
  <si>
    <t>Gefahrenwarnanlagen und Sicherheitstechnik in Smart Home Anwendungen mit Einbruchmeldefunktion</t>
  </si>
  <si>
    <t>Einzelmaßnahmen zur Barrierereduzierung</t>
  </si>
  <si>
    <t>Standard "Altersgerechtes Haus"</t>
  </si>
  <si>
    <t>Maßnahmen zum Einbruchschutz</t>
  </si>
  <si>
    <t>KfW 261 - BEG Wohngebäude Kredit (Sanierung)</t>
  </si>
  <si>
    <t>Vordruck "Bestätigung zum Kreditantrag (261)"</t>
  </si>
  <si>
    <t xml:space="preserve">ggf. Vordruck "Zusätzliche Bestätigung für Baudenkmale oder sonstige besonders erhaltenswerte Bausubstanz (261)" </t>
  </si>
  <si>
    <t>EH 40 WPB*</t>
  </si>
  <si>
    <t>EH 40 EE WPB*</t>
  </si>
  <si>
    <t>EH 55 WPB*</t>
  </si>
  <si>
    <t>EH 55 EE WPB*</t>
  </si>
  <si>
    <t>30 Jahre</t>
  </si>
  <si>
    <t>EH 40 SerSan*</t>
  </si>
  <si>
    <t>EH 40WPB SerSan*</t>
  </si>
  <si>
    <t>EH 40 EE WPB SerSan*</t>
  </si>
  <si>
    <t>EH 55 SerSan*</t>
  </si>
  <si>
    <t>EH 55 EE SerSan*</t>
  </si>
  <si>
    <t>EH 55 EE WPB SerSan*</t>
  </si>
  <si>
    <t>EH 55 WPB SerSan*</t>
  </si>
  <si>
    <t>EH 70 EE WPB*</t>
  </si>
  <si>
    <t>EH 40 EE SerSan*</t>
  </si>
  <si>
    <t xml:space="preserve">Maßnahmen an der Gebäudehülle: </t>
  </si>
  <si>
    <t xml:space="preserve">Außenwänden, Dachflächen, Decken+Wände gegen unbeheizte Räume+Bodenflächen) </t>
  </si>
  <si>
    <t>Fenster, Fenstertüren, Dachflächenfenster, Glasdächer, Außentüren, Vorhangfassaden, Tore</t>
  </si>
  <si>
    <t xml:space="preserve">sommerlicher Wärmeschutz </t>
  </si>
  <si>
    <t>Einbau/Austausch/Optimierung raumluft- u. klimatechn. Anlagen inkl. Wärme-/Kälterückgewinnung</t>
  </si>
  <si>
    <t>Erstinstallation/Erneuerung Lüftungsanlagen</t>
  </si>
  <si>
    <t xml:space="preserve"> 4.3.2.3</t>
  </si>
  <si>
    <t>Inbetriebnahme/Einregulierung/Einweisung Anlagenbetreibende</t>
  </si>
  <si>
    <t xml:space="preserve"> 4.3.2.4</t>
  </si>
  <si>
    <t>Kosten für Anlagen zur Wärmeerzeugung (Heizungstechnik)</t>
  </si>
  <si>
    <t>Anlagen zur Stromerzeugung</t>
  </si>
  <si>
    <t xml:space="preserve"> 4.3.7</t>
  </si>
  <si>
    <t>Einbau digitales System zur energet. Betriebs- u. Verbrauchsoptimierung / Verbesserung der Netzdienlichkeit techn. Anlagen</t>
  </si>
  <si>
    <t xml:space="preserve"> Modernisierungsförderung für Mietwohnungen nach den Landesrichtlinien
 mit Zinszuschuss des Landes Hessen</t>
  </si>
  <si>
    <t xml:space="preserve"> KfW-Darlehen "KFN Klimafreundlicher Neubau Wohngebäude"  </t>
  </si>
  <si>
    <t>KFWG*</t>
  </si>
  <si>
    <t>KFWG-Q*</t>
  </si>
  <si>
    <r>
      <t>KfW-Darlehen "KFN Klimafreundicher Neubau Wohngebäude"</t>
    </r>
    <r>
      <rPr>
        <b/>
        <sz val="8"/>
        <rFont val="Arial"/>
        <family val="2"/>
      </rPr>
      <t xml:space="preserve">  </t>
    </r>
    <r>
      <rPr>
        <vertAlign val="superscript"/>
        <sz val="8"/>
        <rFont val="Arial"/>
        <family val="2"/>
      </rPr>
      <t>(1) (2)</t>
    </r>
  </si>
  <si>
    <t>davon Kosten Zertifizierung</t>
  </si>
  <si>
    <r>
      <t xml:space="preserve">KfW 298 - KFN Klimafreundlicher Neubau Wohngebäude </t>
    </r>
    <r>
      <rPr>
        <b/>
        <vertAlign val="subscript"/>
        <sz val="15"/>
        <rFont val="Arial"/>
        <family val="2"/>
      </rPr>
      <t>(nur im Bestand)</t>
    </r>
  </si>
  <si>
    <t xml:space="preserve">Vordruck "Bestätigung zum Kreditantrag (298)" </t>
  </si>
  <si>
    <t xml:space="preserve">dass, sofern Maßnahmen in den Programmen "BEG Wohngebäude Kredit - Effizienzhaus (261)", "KFN Klimafreundlicher Neubau Wohngebäude (298)" </t>
  </si>
  <si>
    <t xml:space="preserve">und/oder "Altersgerecht Umbauen (159)" durchgeführt werden, die entsprechenden Programmanforderungen in der derzeit gültigen Fassung </t>
  </si>
  <si>
    <t>eingehalten werden. Bei Bedarf werden die entsprechenden Nachweise vorgelegt.</t>
  </si>
  <si>
    <t xml:space="preserve">und jeweils 0,5 % des bewilligten Finanzierungszuschusses zu erheben. </t>
  </si>
  <si>
    <t>Beträge in EUR</t>
  </si>
  <si>
    <t>Ja</t>
  </si>
  <si>
    <t>Nein</t>
  </si>
  <si>
    <t>Die Wohnungen sind bereits mietpreisgebunden:</t>
  </si>
  <si>
    <t xml:space="preserve"> Anzahl der weiteren Wohnungen (freifinanziert)</t>
  </si>
  <si>
    <t>Antragsteller/in</t>
  </si>
  <si>
    <t>veranschl. Kosten 
in vollen EUR</t>
  </si>
  <si>
    <t>veranschlagte Kosten</t>
  </si>
  <si>
    <t>in vollen EUR</t>
  </si>
  <si>
    <t>nach Modernisierung 
und für Neubauten</t>
  </si>
  <si>
    <t>Objektort und -straße:</t>
  </si>
  <si>
    <t>Ergänzende Angaben zum Bauort / Grundstück</t>
  </si>
  <si>
    <t>Flurstück</t>
  </si>
  <si>
    <t>Verbesserung des Wohnungszuschnittes, zum Beispiel durch Zusammenlegung kleiner Wohnungen zu einer großen Wohnung für kinderreiche Familien</t>
  </si>
  <si>
    <t>Verbesserung der energetischen Eigenschaften</t>
  </si>
  <si>
    <t xml:space="preserve">Sie können uns die erforderlichen Unterlagen auch direkt in unserem Datenraum zur Verfügung stellen. Zur Freischaltung des </t>
  </si>
  <si>
    <t xml:space="preserve">Datenraums wenden Sie sich bitte an Ihre/n Kreditsachbearbeiter/-in oder an die Telefonnummer 069 / 9132-2565. </t>
  </si>
  <si>
    <r>
      <t>vom 10.05.2023 (StAnz. 22/2023 S. 710 ff.)</t>
    </r>
    <r>
      <rPr>
        <sz val="8"/>
        <color indexed="10"/>
        <rFont val="Arial"/>
        <family val="2"/>
      </rPr>
      <t xml:space="preserve"> </t>
    </r>
    <r>
      <rPr>
        <sz val="8"/>
        <rFont val="Arial"/>
        <family val="2"/>
      </rPr>
      <t>erfolgt.</t>
    </r>
  </si>
  <si>
    <t>die Kosten der Modernisierung mindestens 5.000,00 € je Wohnung betragen sollen.</t>
  </si>
  <si>
    <t>Bauvorhaben einzuhalten sind</t>
  </si>
  <si>
    <t xml:space="preserve">hinsichtlich der Mietpreisgestaltung die Bestimmungen aus der o.g. Förderrichtlinie sowie ggfs. der Mittelbereitstellung des Landes für dieses </t>
  </si>
  <si>
    <t>Objektfinanzierungsmittel (bestehende und für die Maßnahme aufzunehmende)</t>
  </si>
  <si>
    <t>Sofern für das beantragte Förderprodukt eine "Datenliste Subventionserhebliche Tatsachen" vorhanden ist:</t>
  </si>
  <si>
    <t xml:space="preserve">Ich/Wir bestätige(n), dass mir/uns die "Datenliste Subventionserhebliche Tatsachen" für das von mir/uns beantragte Produkt/die von mir/uns </t>
  </si>
  <si>
    <t>beantragten Produkte von der Wirtschafts- und Infrastrukturbank Hessen übergeben wurde. Mir/uns ist bekannt, dass die vorstehenden</t>
  </si>
  <si>
    <t>Angaben der "Datenliste Subventionserhebliche Tatsachen" für das von mir/uns beantragte Produkt/die von mir/uns beantragten Produkte</t>
  </si>
  <si>
    <t>subventionserheblich im Sinne von § 264 StGB in Verbindung mit § 2 Subventionsgesetz sind.</t>
  </si>
  <si>
    <t xml:space="preserve">erstellt werden (s. Merkblatt sowie dessen Anlage zum Programm 261 und </t>
  </si>
  <si>
    <t xml:space="preserve">Gemäß Programmbedingungen der KfW soll folgende Effizienzhaus-Stufe  </t>
  </si>
  <si>
    <t>Liste der förderfähigen Kosten):</t>
  </si>
  <si>
    <t>EH 40 NH*</t>
  </si>
  <si>
    <t>EH 40 NH WPB*</t>
  </si>
  <si>
    <t>EH 40 NH SerSan*</t>
  </si>
  <si>
    <t>EH 40 NH WPB SerSan*</t>
  </si>
  <si>
    <t>EH 55 NH*</t>
  </si>
  <si>
    <t>EH 55 NH WPB*</t>
  </si>
  <si>
    <t>EH 55 NH SerSan*</t>
  </si>
  <si>
    <t>EH 55 NH WPB SerSan*</t>
  </si>
  <si>
    <t>EH 70 NH*</t>
  </si>
  <si>
    <t>EH 85 NH*</t>
  </si>
  <si>
    <t>EH Denkmal NH*</t>
  </si>
  <si>
    <r>
      <t xml:space="preserve"> </t>
    </r>
    <r>
      <rPr>
        <b/>
        <sz val="8"/>
        <color indexed="8"/>
        <rFont val="Arial"/>
        <family val="2"/>
      </rPr>
      <t>*</t>
    </r>
    <r>
      <rPr>
        <b/>
        <sz val="6"/>
        <color indexed="8"/>
        <rFont val="Arial"/>
        <family val="2"/>
      </rPr>
      <t xml:space="preserve"> </t>
    </r>
    <r>
      <rPr>
        <b/>
        <sz val="8"/>
        <color indexed="8"/>
        <rFont val="Arial"/>
        <family val="2"/>
      </rPr>
      <t>mit Zinszuschuss aus dem Hessischen Energieeffizienzprogramm</t>
    </r>
  </si>
  <si>
    <r>
      <t>KfW-Altersgerecht Umbauen</t>
    </r>
    <r>
      <rPr>
        <vertAlign val="superscript"/>
        <sz val="8"/>
        <rFont val="Arial"/>
        <family val="2"/>
      </rPr>
      <t xml:space="preserve"> (2)</t>
    </r>
  </si>
  <si>
    <t>Es liegt ein unabhängiges ESG-Rating (z.B. MSCI ESG Rating, Sustainalytics) oder ein unabhängiger ESG-Report vor.</t>
  </si>
  <si>
    <t>Falls ja, bitte angeben:</t>
  </si>
  <si>
    <t>Das Unternehmen hat einen Nachhaltigkeitsbericht veröffentlicht.</t>
  </si>
  <si>
    <t xml:space="preserve">Falls ja, bitte Bericht anhängen und Folgendes angeben: </t>
  </si>
  <si>
    <t>Letztes Berichterstattungsjahr:</t>
  </si>
  <si>
    <t>Regelmäßigkeit der Veröffentlichung (z.B. jährlich, alle zwei Jahre, etc.)</t>
  </si>
  <si>
    <t>(z. B. GRI, SASB, TCFD) erstellt wurde, bitte Standard angeben:</t>
  </si>
  <si>
    <t>Wurde der Nachhaltigkeitsbericht durch die Wirtschaftsprüfung testiert?</t>
  </si>
  <si>
    <t xml:space="preserve">Falls ja, bitte Wirtschaftsprüfungsgesellschaft angeben: </t>
  </si>
  <si>
    <t xml:space="preserve">bei Unternehmen: Nachhaltigkeitsbericht, sofern vorhanden und dieser der Wirtschafts- und Infrastrukturbank Hessen noch nicht vorliegt </t>
  </si>
  <si>
    <t>Energieausweis oder vorläufig Wärmeschutznachweis</t>
  </si>
  <si>
    <t xml:space="preserve">Seite 1 von </t>
  </si>
  <si>
    <t>Seite 2 von</t>
  </si>
  <si>
    <t>Seite 3 von</t>
  </si>
  <si>
    <t xml:space="preserve">Seite 4 von </t>
  </si>
  <si>
    <t>Seite 5 von</t>
  </si>
  <si>
    <t>Seite</t>
  </si>
  <si>
    <t>von</t>
  </si>
  <si>
    <t>SVERWEIS 4.1</t>
  </si>
  <si>
    <t>SVERWEIS 4.2</t>
  </si>
  <si>
    <t>SVERWEIS 4.3</t>
  </si>
  <si>
    <t>SVERWEIS 4.4</t>
  </si>
  <si>
    <t>*8</t>
  </si>
  <si>
    <t>*1</t>
  </si>
  <si>
    <t>*2</t>
  </si>
  <si>
    <t>*4</t>
  </si>
  <si>
    <t>X</t>
  </si>
  <si>
    <t xml:space="preserve">Seite    </t>
  </si>
  <si>
    <t>3.2. - 3.5 Darlehen ggf. mit Bürgschaft des Landes Hessen</t>
  </si>
  <si>
    <t>Tabelle für Seitenzahlen auf den Reitern</t>
  </si>
  <si>
    <t>2.1. Ergänzend für Unternehmen bei Beantragung von WIBank-Darlehen aus den Mitteln der KfW:</t>
  </si>
  <si>
    <t>Angaben zur Nachhaltigkeitsberichterstattung:</t>
  </si>
  <si>
    <t xml:space="preserve">Falls der Nachhaltigkeitsbericht nach anerkannten Nachhaltigkeitsberichterstattungsstandards </t>
  </si>
  <si>
    <t>Antragsvordruck: Stand 09.10.2025</t>
  </si>
  <si>
    <t>(Bürgschaftsrichtlinien) erfolgt.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</si>
</sst>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D_M_-;\-* #,##0.00\ _D_M_-;_-* &quot;-&quot;??\ _D_M_-;_-@_-"/>
    <numFmt numFmtId="165" formatCode="#,##0.00\ \ \ "/>
    <numFmt numFmtId="166" formatCode="#,##0.00\ &quot;€&quot;"/>
    <numFmt numFmtId="167" formatCode="0.0000"/>
    <numFmt numFmtId="168" formatCode="#,##0.00\ &quot;€&quot;&quot;)&quot;"/>
    <numFmt numFmtId="169" formatCode="#,##0.00\ \ "/>
  </numFmts>
  <fonts count="51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vertAlign val="superscript"/>
      <sz val="8"/>
      <name val="Arial"/>
      <family val="2"/>
    </font>
    <font>
      <b/>
      <sz val="8"/>
      <color indexed="8"/>
      <name val="Arial"/>
      <family val="2"/>
    </font>
    <font>
      <vertAlign val="superscript"/>
      <sz val="6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sz val="8"/>
      <name val="Times New Roman"/>
      <family val="1"/>
    </font>
    <font>
      <strike/>
      <sz val="8"/>
      <name val="Cambria"/>
      <family val="1"/>
    </font>
    <font>
      <b/>
      <sz val="14"/>
      <name val="Arial"/>
      <family val="2"/>
    </font>
    <font>
      <vertAlign val="superscript"/>
      <sz val="9"/>
      <name val="Arial"/>
      <family val="2"/>
    </font>
    <font>
      <b/>
      <sz val="16"/>
      <name val="Arial"/>
      <family val="2"/>
    </font>
    <font>
      <sz val="14"/>
      <name val="Arial"/>
      <family val="2"/>
    </font>
    <font>
      <b/>
      <sz val="6"/>
      <color indexed="8"/>
      <name val="Arial"/>
      <family val="2"/>
    </font>
    <font>
      <b/>
      <vertAlign val="subscript"/>
      <sz val="9"/>
      <name val="Arial"/>
      <family val="2"/>
    </font>
    <font>
      <sz val="7"/>
      <name val="Arial"/>
      <family val="2"/>
    </font>
    <font>
      <strike/>
      <sz val="8"/>
      <name val="Arial"/>
      <family val="2"/>
    </font>
    <font>
      <b/>
      <strike/>
      <sz val="9"/>
      <name val="Arial"/>
      <family val="2"/>
    </font>
    <font>
      <strike/>
      <sz val="9"/>
      <name val="Arial"/>
      <family val="2"/>
    </font>
    <font>
      <sz val="8"/>
      <color indexed="10"/>
      <name val="Arial"/>
      <family val="2"/>
    </font>
    <font>
      <b/>
      <sz val="15"/>
      <name val="Arial"/>
      <family val="2"/>
    </font>
    <font>
      <sz val="15"/>
      <name val="Arial"/>
      <family val="2"/>
    </font>
    <font>
      <b/>
      <vertAlign val="subscript"/>
      <sz val="15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sz val="8"/>
      <color theme="1"/>
      <name val="Arial"/>
      <family val="2"/>
    </font>
    <font>
      <b/>
      <sz val="8"/>
      <color rgb="FF4D4D4D"/>
      <name val="Arial"/>
      <family val="2"/>
    </font>
    <font>
      <b/>
      <sz val="9"/>
      <color theme="1"/>
      <name val="Arial"/>
      <family val="2"/>
    </font>
    <font>
      <sz val="8"/>
      <color rgb="FF000000"/>
      <name val="Tahoma"/>
      <family val="2"/>
    </font>
    <font>
      <sz val="8"/>
      <color rgb="FF000000"/>
      <name val="Segoe UI"/>
      <family val="2"/>
    </font>
    <font>
      <u/>
      <sz val="8"/>
      <name val="Arial"/>
      <family val="2"/>
    </font>
    <font>
      <sz val="9"/>
      <color rgb="FFFF0000"/>
      <name val="Arial"/>
      <family val="2"/>
    </font>
    <font>
      <sz val="22"/>
      <color rgb="FFFF0000"/>
      <name val="Arial"/>
      <family val="2"/>
    </font>
    <font>
      <sz val="8"/>
      <color rgb="FFFF0000"/>
      <name val="Arial"/>
      <family val="2"/>
    </font>
    <font>
      <b/>
      <sz val="9"/>
      <color rgb="FFFF0000"/>
      <name val="Arial"/>
      <family val="2"/>
    </font>
    <font>
      <sz val="10"/>
      <color rgb="FFFF0000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i/>
      <sz val="7"/>
      <name val="Arial"/>
      <family val="2"/>
    </font>
    <font>
      <i/>
      <sz val="10"/>
      <color theme="1"/>
      <name val="Arial"/>
      <family val="2"/>
    </font>
    <font>
      <sz val="7"/>
      <color rgb="FFFF000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Gray">
        <fgColor indexed="9"/>
        <bgColor indexed="9"/>
      </patternFill>
    </fill>
    <fill>
      <patternFill patternType="solid">
        <fgColor indexed="43"/>
        <bgColor indexed="64"/>
      </patternFill>
    </fill>
    <fill>
      <patternFill patternType="lightGray">
        <fgColor indexed="22"/>
        <bgColor indexed="43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22"/>
      </patternFill>
    </fill>
    <fill>
      <patternFill patternType="lightGray">
        <fgColor indexed="22"/>
        <bgColor indexed="9"/>
      </patternFill>
    </fill>
    <fill>
      <patternFill patternType="lightGray">
        <fgColor indexed="22"/>
      </patternFill>
    </fill>
    <fill>
      <patternFill patternType="solid">
        <fgColor theme="0"/>
        <bgColor indexed="64"/>
      </patternFill>
    </fill>
    <fill>
      <patternFill patternType="lightGray">
        <fgColor indexed="9"/>
        <bgColor theme="0"/>
      </patternFill>
    </fill>
    <fill>
      <patternFill patternType="solid">
        <fgColor theme="0"/>
        <bgColor indexed="22"/>
      </patternFill>
    </fill>
    <fill>
      <patternFill patternType="lightGray">
        <fgColor theme="0"/>
        <bgColor indexed="9"/>
      </patternFill>
    </fill>
    <fill>
      <patternFill patternType="lightGray">
        <fgColor theme="0"/>
        <bgColor theme="0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theme="0"/>
      </patternFill>
    </fill>
    <fill>
      <patternFill patternType="lightGray">
        <fgColor indexed="22"/>
        <bgColor theme="0"/>
      </patternFill>
    </fill>
    <fill>
      <patternFill patternType="lightGray">
        <fgColor theme="0"/>
      </patternFill>
    </fill>
    <fill>
      <patternFill patternType="solid">
        <fgColor indexed="65"/>
        <bgColor theme="0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Dot">
        <color indexed="64"/>
      </bottom>
      <diagonal/>
    </border>
    <border>
      <left/>
      <right/>
      <top style="thin">
        <color indexed="64"/>
      </top>
      <bottom style="dashDot">
        <color indexed="64"/>
      </bottom>
      <diagonal/>
    </border>
    <border>
      <left/>
      <right style="thin">
        <color indexed="64"/>
      </right>
      <top style="thin">
        <color indexed="64"/>
      </top>
      <bottom style="dashDot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 diagonalDown="1">
      <left/>
      <right/>
      <top style="thin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/>
      <top/>
      <bottom/>
      <diagonal style="thin">
        <color indexed="64"/>
      </diagonal>
    </border>
    <border diagonalUp="1" diagonalDown="1">
      <left/>
      <right/>
      <top/>
      <bottom/>
      <diagonal style="thin">
        <color indexed="64"/>
      </diagonal>
    </border>
    <border diagonalUp="1" diagonalDown="1">
      <left/>
      <right style="thin">
        <color indexed="64"/>
      </right>
      <top/>
      <bottom/>
      <diagonal style="thin">
        <color indexed="64"/>
      </diagonal>
    </border>
    <border diagonalUp="1"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 diagonalDown="1">
      <left/>
      <right/>
      <top/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29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1" fillId="0" borderId="0"/>
  </cellStyleXfs>
  <cellXfs count="604">
    <xf numFmtId="0" fontId="0" fillId="0" borderId="0" xfId="0"/>
    <xf numFmtId="0" fontId="3" fillId="2" borderId="1" xfId="0" applyFont="1" applyFill="1" applyBorder="1" applyProtection="1">
      <protection hidden="1"/>
    </xf>
    <xf numFmtId="0" fontId="3" fillId="2" borderId="0" xfId="0" applyFont="1" applyFill="1" applyBorder="1" applyProtection="1">
      <protection hidden="1"/>
    </xf>
    <xf numFmtId="0" fontId="4" fillId="2" borderId="1" xfId="0" applyFont="1" applyFill="1" applyBorder="1" applyProtection="1">
      <protection hidden="1"/>
    </xf>
    <xf numFmtId="0" fontId="4" fillId="3" borderId="0" xfId="0" applyFont="1" applyFill="1" applyBorder="1" applyAlignment="1" applyProtection="1">
      <alignment horizontal="center" vertical="center"/>
      <protection hidden="1"/>
    </xf>
    <xf numFmtId="0" fontId="7" fillId="2" borderId="0" xfId="0" applyFont="1" applyFill="1" applyBorder="1" applyProtection="1">
      <protection hidden="1"/>
    </xf>
    <xf numFmtId="0" fontId="4" fillId="2" borderId="0" xfId="0" applyFont="1" applyFill="1" applyBorder="1" applyProtection="1">
      <protection hidden="1"/>
    </xf>
    <xf numFmtId="4" fontId="3" fillId="2" borderId="0" xfId="0" applyNumberFormat="1" applyFont="1" applyFill="1" applyBorder="1" applyProtection="1">
      <protection hidden="1"/>
    </xf>
    <xf numFmtId="0" fontId="2" fillId="2" borderId="0" xfId="0" applyFont="1" applyFill="1" applyBorder="1" applyProtection="1">
      <protection hidden="1"/>
    </xf>
    <xf numFmtId="0" fontId="6" fillId="2" borderId="0" xfId="0" applyFont="1" applyFill="1" applyBorder="1" applyProtection="1">
      <protection hidden="1"/>
    </xf>
    <xf numFmtId="0" fontId="3" fillId="2" borderId="2" xfId="0" applyFont="1" applyFill="1" applyBorder="1" applyProtection="1">
      <protection hidden="1"/>
    </xf>
    <xf numFmtId="0" fontId="6" fillId="0" borderId="0" xfId="0" applyFont="1"/>
    <xf numFmtId="0" fontId="3" fillId="4" borderId="0" xfId="0" applyFont="1" applyFill="1" applyBorder="1" applyProtection="1">
      <protection hidden="1"/>
    </xf>
    <xf numFmtId="0" fontId="6" fillId="0" borderId="0" xfId="0" applyFont="1" applyBorder="1" applyProtection="1">
      <protection hidden="1"/>
    </xf>
    <xf numFmtId="0" fontId="6" fillId="0" borderId="0" xfId="0" applyFont="1" applyBorder="1"/>
    <xf numFmtId="0" fontId="3" fillId="4" borderId="2" xfId="0" applyFont="1" applyFill="1" applyBorder="1" applyAlignment="1" applyProtection="1">
      <alignment horizontal="center" vertical="center" wrapText="1"/>
      <protection hidden="1"/>
    </xf>
    <xf numFmtId="4" fontId="4" fillId="5" borderId="2" xfId="0" applyNumberFormat="1" applyFont="1" applyFill="1" applyBorder="1" applyAlignment="1" applyProtection="1">
      <alignment horizontal="center" vertical="center"/>
      <protection hidden="1"/>
    </xf>
    <xf numFmtId="4" fontId="4" fillId="4" borderId="0" xfId="0" applyNumberFormat="1" applyFont="1" applyFill="1" applyBorder="1" applyAlignment="1" applyProtection="1">
      <alignment horizontal="center" vertical="center"/>
      <protection hidden="1"/>
    </xf>
    <xf numFmtId="0" fontId="4" fillId="6" borderId="0" xfId="0" applyFont="1" applyFill="1" applyBorder="1" applyAlignment="1" applyProtection="1">
      <alignment horizontal="center"/>
      <protection hidden="1"/>
    </xf>
    <xf numFmtId="0" fontId="6" fillId="0" borderId="0" xfId="0" applyFont="1" applyProtection="1">
      <protection hidden="1"/>
    </xf>
    <xf numFmtId="0" fontId="3" fillId="2" borderId="0" xfId="0" applyFont="1" applyFill="1" applyBorder="1" applyAlignment="1" applyProtection="1">
      <alignment horizontal="left"/>
      <protection hidden="1"/>
    </xf>
    <xf numFmtId="0" fontId="3" fillId="3" borderId="0" xfId="0" applyFont="1" applyFill="1" applyBorder="1" applyProtection="1">
      <protection hidden="1"/>
    </xf>
    <xf numFmtId="0" fontId="3" fillId="3" borderId="0" xfId="0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Border="1" applyAlignment="1" applyProtection="1">
      <alignment horizontal="left" wrapText="1"/>
      <protection hidden="1"/>
    </xf>
    <xf numFmtId="0" fontId="0" fillId="10" borderId="0" xfId="0" applyFill="1"/>
    <xf numFmtId="0" fontId="2" fillId="10" borderId="0" xfId="0" applyFont="1" applyFill="1" applyBorder="1"/>
    <xf numFmtId="0" fontId="7" fillId="10" borderId="0" xfId="7" applyFont="1" applyFill="1" applyBorder="1" applyProtection="1">
      <protection hidden="1"/>
    </xf>
    <xf numFmtId="0" fontId="4" fillId="10" borderId="0" xfId="7" applyFont="1" applyFill="1" applyBorder="1" applyProtection="1">
      <protection hidden="1"/>
    </xf>
    <xf numFmtId="0" fontId="3" fillId="10" borderId="0" xfId="7" applyFont="1" applyFill="1" applyBorder="1" applyProtection="1">
      <protection hidden="1"/>
    </xf>
    <xf numFmtId="49" fontId="5" fillId="10" borderId="0" xfId="5" applyNumberFormat="1" applyFont="1" applyFill="1" applyBorder="1" applyAlignment="1" applyProtection="1">
      <alignment vertical="center"/>
      <protection hidden="1"/>
    </xf>
    <xf numFmtId="0" fontId="13" fillId="10" borderId="0" xfId="0" applyFont="1" applyFill="1" applyBorder="1" applyProtection="1">
      <protection hidden="1"/>
    </xf>
    <xf numFmtId="0" fontId="14" fillId="10" borderId="0" xfId="0" applyFont="1" applyFill="1" applyBorder="1" applyProtection="1">
      <protection hidden="1"/>
    </xf>
    <xf numFmtId="0" fontId="3" fillId="10" borderId="0" xfId="0" applyFont="1" applyFill="1" applyBorder="1" applyAlignment="1" applyProtection="1">
      <alignment horizontal="center"/>
      <protection hidden="1"/>
    </xf>
    <xf numFmtId="49" fontId="3" fillId="10" borderId="0" xfId="0" applyNumberFormat="1" applyFont="1" applyFill="1" applyBorder="1" applyAlignment="1" applyProtection="1">
      <alignment vertical="center"/>
      <protection hidden="1"/>
    </xf>
    <xf numFmtId="0" fontId="7" fillId="10" borderId="0" xfId="0" applyFont="1" applyFill="1" applyBorder="1" applyAlignment="1" applyProtection="1">
      <alignment vertical="center"/>
      <protection hidden="1"/>
    </xf>
    <xf numFmtId="0" fontId="7" fillId="10" borderId="0" xfId="0" applyFont="1" applyFill="1" applyBorder="1" applyProtection="1">
      <protection hidden="1"/>
    </xf>
    <xf numFmtId="0" fontId="4" fillId="10" borderId="0" xfId="0" applyFont="1" applyFill="1" applyBorder="1" applyProtection="1">
      <protection hidden="1"/>
    </xf>
    <xf numFmtId="0" fontId="2" fillId="10" borderId="0" xfId="7" applyFont="1" applyFill="1" applyBorder="1" applyProtection="1">
      <protection hidden="1"/>
    </xf>
    <xf numFmtId="0" fontId="2" fillId="10" borderId="0" xfId="0" applyFont="1" applyFill="1" applyBorder="1" applyProtection="1">
      <protection hidden="1"/>
    </xf>
    <xf numFmtId="0" fontId="2" fillId="2" borderId="0" xfId="0" applyFont="1" applyFill="1" applyBorder="1" applyAlignment="1" applyProtection="1">
      <alignment vertical="center"/>
      <protection hidden="1"/>
    </xf>
    <xf numFmtId="0" fontId="2" fillId="2" borderId="0" xfId="0" applyFont="1" applyFill="1" applyBorder="1" applyAlignment="1" applyProtection="1">
      <alignment horizontal="left" vertical="center" wrapText="1"/>
      <protection hidden="1"/>
    </xf>
    <xf numFmtId="0" fontId="2" fillId="2" borderId="4" xfId="0" applyFont="1" applyFill="1" applyBorder="1" applyAlignment="1" applyProtection="1">
      <alignment horizontal="center" vertical="center"/>
      <protection hidden="1"/>
    </xf>
    <xf numFmtId="0" fontId="2" fillId="2" borderId="4" xfId="0" applyFont="1" applyFill="1" applyBorder="1" applyAlignment="1" applyProtection="1">
      <alignment horizontal="center" vertical="center" wrapText="1"/>
      <protection hidden="1"/>
    </xf>
    <xf numFmtId="0" fontId="3" fillId="10" borderId="0" xfId="0" applyFont="1" applyFill="1" applyBorder="1" applyProtection="1">
      <protection hidden="1"/>
    </xf>
    <xf numFmtId="0" fontId="7" fillId="10" borderId="0" xfId="0" applyFont="1" applyFill="1" applyBorder="1" applyAlignment="1" applyProtection="1">
      <alignment horizontal="left"/>
      <protection hidden="1"/>
    </xf>
    <xf numFmtId="49" fontId="2" fillId="2" borderId="0" xfId="0" applyNumberFormat="1" applyFont="1" applyFill="1" applyBorder="1" applyAlignment="1" applyProtection="1">
      <alignment horizontal="left" vertical="center"/>
      <protection hidden="1"/>
    </xf>
    <xf numFmtId="0" fontId="2" fillId="2" borderId="0" xfId="0" applyFont="1" applyFill="1" applyBorder="1" applyAlignment="1" applyProtection="1">
      <alignment horizontal="left" vertical="center"/>
      <protection hidden="1"/>
    </xf>
    <xf numFmtId="0" fontId="2" fillId="2" borderId="0" xfId="0" applyFont="1" applyFill="1" applyBorder="1" applyAlignment="1" applyProtection="1">
      <alignment horizontal="left" vertical="top"/>
      <protection hidden="1"/>
    </xf>
    <xf numFmtId="49" fontId="3" fillId="2" borderId="0" xfId="0" applyNumberFormat="1" applyFont="1" applyFill="1" applyBorder="1" applyAlignment="1" applyProtection="1">
      <alignment horizontal="left"/>
      <protection hidden="1"/>
    </xf>
    <xf numFmtId="0" fontId="29" fillId="2" borderId="0" xfId="2" applyFill="1" applyProtection="1">
      <protection hidden="1"/>
    </xf>
    <xf numFmtId="0" fontId="29" fillId="2" borderId="0" xfId="2" applyFill="1" applyAlignment="1" applyProtection="1">
      <alignment horizontal="right"/>
      <protection hidden="1"/>
    </xf>
    <xf numFmtId="0" fontId="29" fillId="2" borderId="0" xfId="2" applyFill="1" applyBorder="1" applyProtection="1">
      <protection hidden="1"/>
    </xf>
    <xf numFmtId="0" fontId="29" fillId="2" borderId="3" xfId="2" applyFill="1" applyBorder="1" applyProtection="1">
      <protection hidden="1"/>
    </xf>
    <xf numFmtId="0" fontId="29" fillId="0" borderId="0" xfId="2"/>
    <xf numFmtId="0" fontId="29" fillId="0" borderId="0" xfId="2" applyBorder="1" applyProtection="1">
      <protection hidden="1"/>
    </xf>
    <xf numFmtId="0" fontId="29" fillId="0" borderId="0" xfId="2" applyProtection="1">
      <protection hidden="1"/>
    </xf>
    <xf numFmtId="0" fontId="29" fillId="2" borderId="5" xfId="2" applyFill="1" applyBorder="1" applyProtection="1">
      <protection hidden="1"/>
    </xf>
    <xf numFmtId="0" fontId="3" fillId="2" borderId="5" xfId="2" applyFont="1" applyFill="1" applyBorder="1" applyProtection="1">
      <protection hidden="1"/>
    </xf>
    <xf numFmtId="0" fontId="29" fillId="10" borderId="0" xfId="2" applyFill="1"/>
    <xf numFmtId="0" fontId="3" fillId="10" borderId="0" xfId="2" applyFont="1" applyFill="1" applyBorder="1" applyProtection="1">
      <protection hidden="1"/>
    </xf>
    <xf numFmtId="0" fontId="7" fillId="2" borderId="0" xfId="2" applyFont="1" applyFill="1" applyBorder="1" applyProtection="1">
      <protection hidden="1"/>
    </xf>
    <xf numFmtId="0" fontId="4" fillId="2" borderId="0" xfId="2" applyFont="1" applyFill="1" applyBorder="1" applyProtection="1">
      <protection hidden="1"/>
    </xf>
    <xf numFmtId="49" fontId="3" fillId="2" borderId="0" xfId="2" applyNumberFormat="1" applyFont="1" applyFill="1" applyBorder="1" applyProtection="1">
      <protection hidden="1"/>
    </xf>
    <xf numFmtId="0" fontId="31" fillId="2" borderId="0" xfId="2" applyFont="1" applyFill="1" applyBorder="1" applyProtection="1">
      <protection hidden="1"/>
    </xf>
    <xf numFmtId="0" fontId="29" fillId="2" borderId="0" xfId="2" applyFill="1" applyBorder="1" applyAlignment="1" applyProtection="1">
      <alignment vertical="center"/>
      <protection hidden="1"/>
    </xf>
    <xf numFmtId="0" fontId="29" fillId="10" borderId="0" xfId="2" applyFill="1" applyBorder="1" applyAlignment="1" applyProtection="1">
      <alignment vertical="center"/>
      <protection hidden="1"/>
    </xf>
    <xf numFmtId="0" fontId="3" fillId="2" borderId="0" xfId="2" applyFont="1" applyFill="1" applyBorder="1" applyAlignment="1" applyProtection="1">
      <alignment vertical="center"/>
      <protection hidden="1"/>
    </xf>
    <xf numFmtId="49" fontId="29" fillId="2" borderId="0" xfId="2" applyNumberFormat="1" applyFill="1" applyBorder="1" applyProtection="1">
      <protection hidden="1"/>
    </xf>
    <xf numFmtId="0" fontId="2" fillId="2" borderId="0" xfId="2" applyFont="1" applyFill="1" applyBorder="1" applyProtection="1">
      <protection hidden="1"/>
    </xf>
    <xf numFmtId="0" fontId="9" fillId="7" borderId="0" xfId="2" applyFont="1" applyFill="1" applyBorder="1" applyAlignment="1" applyProtection="1">
      <alignment horizontal="left" vertical="center"/>
      <protection hidden="1"/>
    </xf>
    <xf numFmtId="0" fontId="7" fillId="10" borderId="0" xfId="2" applyFont="1" applyFill="1" applyBorder="1" applyProtection="1">
      <protection hidden="1"/>
    </xf>
    <xf numFmtId="0" fontId="4" fillId="2" borderId="0" xfId="2" applyFont="1" applyFill="1" applyBorder="1" applyAlignment="1" applyProtection="1">
      <alignment vertical="center"/>
      <protection hidden="1"/>
    </xf>
    <xf numFmtId="0" fontId="5" fillId="2" borderId="0" xfId="2" applyFont="1" applyFill="1" applyBorder="1" applyProtection="1">
      <protection hidden="1"/>
    </xf>
    <xf numFmtId="0" fontId="5" fillId="2" borderId="3" xfId="2" applyFont="1" applyFill="1" applyBorder="1" applyProtection="1">
      <protection hidden="1"/>
    </xf>
    <xf numFmtId="0" fontId="3" fillId="2" borderId="3" xfId="2" applyFont="1" applyFill="1" applyBorder="1" applyProtection="1">
      <protection hidden="1"/>
    </xf>
    <xf numFmtId="4" fontId="4" fillId="2" borderId="3" xfId="2" applyNumberFormat="1" applyFont="1" applyFill="1" applyBorder="1" applyAlignment="1" applyProtection="1">
      <alignment horizontal="center" vertical="center"/>
      <protection hidden="1"/>
    </xf>
    <xf numFmtId="0" fontId="4" fillId="2" borderId="3" xfId="2" applyFont="1" applyFill="1" applyBorder="1" applyAlignment="1" applyProtection="1">
      <alignment horizontal="center" vertical="center"/>
      <protection hidden="1"/>
    </xf>
    <xf numFmtId="0" fontId="29" fillId="0" borderId="3" xfId="2" applyBorder="1" applyProtection="1">
      <protection hidden="1"/>
    </xf>
    <xf numFmtId="0" fontId="11" fillId="2" borderId="0" xfId="2" applyFont="1" applyFill="1" applyBorder="1" applyAlignment="1" applyProtection="1">
      <alignment horizontal="left" textRotation="90"/>
      <protection hidden="1"/>
    </xf>
    <xf numFmtId="2" fontId="5" fillId="3" borderId="0" xfId="2" applyNumberFormat="1" applyFont="1" applyFill="1" applyBorder="1" applyAlignment="1" applyProtection="1">
      <alignment horizontal="left"/>
      <protection hidden="1"/>
    </xf>
    <xf numFmtId="0" fontId="6" fillId="2" borderId="0" xfId="2" applyFont="1" applyFill="1" applyBorder="1" applyProtection="1">
      <protection hidden="1"/>
    </xf>
    <xf numFmtId="0" fontId="5" fillId="10" borderId="0" xfId="2" applyFont="1" applyFill="1" applyBorder="1" applyProtection="1">
      <protection hidden="1"/>
    </xf>
    <xf numFmtId="0" fontId="29" fillId="10" borderId="0" xfId="2" applyFill="1" applyBorder="1" applyProtection="1">
      <protection hidden="1"/>
    </xf>
    <xf numFmtId="0" fontId="7" fillId="10" borderId="0" xfId="2" applyFont="1" applyFill="1" applyBorder="1" applyAlignment="1" applyProtection="1">
      <alignment horizontal="center"/>
      <protection hidden="1"/>
    </xf>
    <xf numFmtId="0" fontId="29" fillId="10" borderId="3" xfId="2" applyFill="1" applyBorder="1" applyProtection="1">
      <protection hidden="1"/>
    </xf>
    <xf numFmtId="0" fontId="7" fillId="10" borderId="3" xfId="2" applyFont="1" applyFill="1" applyBorder="1" applyAlignment="1" applyProtection="1">
      <alignment horizontal="center"/>
      <protection hidden="1"/>
    </xf>
    <xf numFmtId="0" fontId="31" fillId="0" borderId="0" xfId="2" applyFont="1"/>
    <xf numFmtId="0" fontId="2" fillId="10" borderId="0" xfId="2" applyFont="1" applyFill="1" applyBorder="1" applyProtection="1">
      <protection hidden="1"/>
    </xf>
    <xf numFmtId="0" fontId="2" fillId="10" borderId="0" xfId="2" applyFont="1" applyFill="1" applyBorder="1" applyAlignment="1" applyProtection="1">
      <alignment vertical="center"/>
      <protection hidden="1"/>
    </xf>
    <xf numFmtId="0" fontId="5" fillId="10" borderId="0" xfId="2" applyFont="1" applyFill="1" applyBorder="1" applyAlignment="1" applyProtection="1">
      <alignment horizontal="left"/>
      <protection hidden="1"/>
    </xf>
    <xf numFmtId="0" fontId="6" fillId="10" borderId="0" xfId="2" applyFont="1" applyFill="1" applyBorder="1" applyProtection="1">
      <protection hidden="1"/>
    </xf>
    <xf numFmtId="0" fontId="5" fillId="10" borderId="0" xfId="2" applyFont="1" applyFill="1" applyBorder="1" applyAlignment="1" applyProtection="1">
      <alignment horizontal="center"/>
      <protection hidden="1"/>
    </xf>
    <xf numFmtId="0" fontId="2" fillId="10" borderId="0" xfId="2" applyFont="1" applyFill="1" applyBorder="1" applyAlignment="1" applyProtection="1">
      <alignment horizontal="left"/>
      <protection hidden="1"/>
    </xf>
    <xf numFmtId="0" fontId="6" fillId="10" borderId="0" xfId="0" applyFont="1" applyFill="1" applyBorder="1" applyProtection="1">
      <protection hidden="1"/>
    </xf>
    <xf numFmtId="0" fontId="31" fillId="10" borderId="0" xfId="2" applyFont="1" applyFill="1" applyBorder="1" applyProtection="1">
      <protection hidden="1"/>
    </xf>
    <xf numFmtId="2" fontId="5" fillId="11" borderId="0" xfId="2" applyNumberFormat="1" applyFont="1" applyFill="1" applyBorder="1" applyAlignment="1" applyProtection="1">
      <alignment horizontal="left"/>
      <protection hidden="1"/>
    </xf>
    <xf numFmtId="0" fontId="7" fillId="10" borderId="0" xfId="2" applyFont="1" applyFill="1" applyBorder="1" applyAlignment="1" applyProtection="1">
      <alignment vertical="center"/>
      <protection hidden="1"/>
    </xf>
    <xf numFmtId="4" fontId="4" fillId="10" borderId="0" xfId="2" applyNumberFormat="1" applyFont="1" applyFill="1" applyBorder="1" applyAlignment="1" applyProtection="1">
      <alignment horizontal="center" vertical="center"/>
      <protection hidden="1"/>
    </xf>
    <xf numFmtId="0" fontId="4" fillId="10" borderId="0" xfId="2" applyFont="1" applyFill="1" applyBorder="1" applyAlignment="1" applyProtection="1">
      <alignment horizontal="center" vertical="center"/>
      <protection hidden="1"/>
    </xf>
    <xf numFmtId="4" fontId="4" fillId="12" borderId="0" xfId="2" applyNumberFormat="1" applyFont="1" applyFill="1" applyBorder="1" applyAlignment="1" applyProtection="1">
      <alignment horizontal="center" vertical="center"/>
      <protection hidden="1"/>
    </xf>
    <xf numFmtId="0" fontId="4" fillId="12" borderId="0" xfId="2" applyFont="1" applyFill="1" applyBorder="1" applyAlignment="1" applyProtection="1">
      <alignment horizontal="center" vertical="center"/>
      <protection hidden="1"/>
    </xf>
    <xf numFmtId="0" fontId="4" fillId="10" borderId="0" xfId="2" applyFont="1" applyFill="1" applyBorder="1" applyProtection="1">
      <protection hidden="1"/>
    </xf>
    <xf numFmtId="0" fontId="5" fillId="10" borderId="0" xfId="0" applyFont="1" applyFill="1" applyBorder="1" applyAlignment="1" applyProtection="1">
      <alignment vertical="center"/>
      <protection hidden="1"/>
    </xf>
    <xf numFmtId="49" fontId="6" fillId="10" borderId="0" xfId="0" applyNumberFormat="1" applyFont="1" applyFill="1" applyBorder="1" applyAlignment="1" applyProtection="1">
      <alignment vertical="center"/>
      <protection hidden="1"/>
    </xf>
    <xf numFmtId="0" fontId="5" fillId="10" borderId="0" xfId="0" applyFont="1" applyFill="1" applyBorder="1" applyProtection="1">
      <protection hidden="1"/>
    </xf>
    <xf numFmtId="0" fontId="3" fillId="10" borderId="0" xfId="0" applyFont="1" applyFill="1" applyBorder="1" applyAlignment="1" applyProtection="1">
      <alignment vertical="center"/>
      <protection hidden="1"/>
    </xf>
    <xf numFmtId="0" fontId="4" fillId="10" borderId="0" xfId="0" applyFont="1" applyFill="1" applyBorder="1" applyAlignment="1" applyProtection="1">
      <alignment vertical="center"/>
      <protection hidden="1"/>
    </xf>
    <xf numFmtId="0" fontId="6" fillId="10" borderId="0" xfId="0" applyFont="1" applyFill="1" applyProtection="1">
      <protection hidden="1"/>
    </xf>
    <xf numFmtId="0" fontId="29" fillId="10" borderId="0" xfId="2" applyFill="1" applyProtection="1">
      <protection hidden="1"/>
    </xf>
    <xf numFmtId="0" fontId="32" fillId="10" borderId="0" xfId="2" applyFont="1" applyFill="1" applyBorder="1" applyProtection="1">
      <protection hidden="1"/>
    </xf>
    <xf numFmtId="0" fontId="2" fillId="10" borderId="0" xfId="2" applyFont="1" applyFill="1" applyProtection="1">
      <protection hidden="1"/>
    </xf>
    <xf numFmtId="0" fontId="29" fillId="10" borderId="0" xfId="2" applyFill="1" applyBorder="1" applyAlignment="1" applyProtection="1">
      <alignment horizontal="right"/>
      <protection hidden="1"/>
    </xf>
    <xf numFmtId="0" fontId="31" fillId="0" borderId="0" xfId="2" applyFont="1" applyProtection="1">
      <protection hidden="1"/>
    </xf>
    <xf numFmtId="49" fontId="2" fillId="10" borderId="0" xfId="2" applyNumberFormat="1" applyFont="1" applyFill="1" applyBorder="1" applyAlignment="1" applyProtection="1">
      <alignment vertical="top"/>
      <protection hidden="1"/>
    </xf>
    <xf numFmtId="0" fontId="29" fillId="0" borderId="0" xfId="2" applyAlignment="1" applyProtection="1">
      <alignment horizontal="right"/>
      <protection hidden="1"/>
    </xf>
    <xf numFmtId="0" fontId="9" fillId="12" borderId="0" xfId="2" applyFont="1" applyFill="1" applyBorder="1" applyAlignment="1" applyProtection="1">
      <alignment horizontal="left" vertical="center"/>
      <protection hidden="1"/>
    </xf>
    <xf numFmtId="0" fontId="3" fillId="10" borderId="0" xfId="2" applyFont="1" applyFill="1" applyBorder="1" applyAlignment="1" applyProtection="1">
      <alignment vertical="center"/>
      <protection hidden="1"/>
    </xf>
    <xf numFmtId="0" fontId="3" fillId="10" borderId="0" xfId="2" applyFont="1" applyFill="1" applyBorder="1" applyAlignment="1" applyProtection="1">
      <alignment horizontal="center"/>
      <protection hidden="1"/>
    </xf>
    <xf numFmtId="0" fontId="3" fillId="11" borderId="0" xfId="2" applyFont="1" applyFill="1" applyBorder="1" applyAlignment="1" applyProtection="1">
      <alignment horizontal="center" vertical="top"/>
      <protection hidden="1"/>
    </xf>
    <xf numFmtId="0" fontId="4" fillId="11" borderId="0" xfId="2" applyFont="1" applyFill="1" applyBorder="1" applyAlignment="1" applyProtection="1">
      <alignment horizontal="center" vertical="center"/>
      <protection hidden="1"/>
    </xf>
    <xf numFmtId="4" fontId="3" fillId="10" borderId="0" xfId="2" applyNumberFormat="1" applyFont="1" applyFill="1" applyBorder="1" applyProtection="1">
      <protection hidden="1"/>
    </xf>
    <xf numFmtId="0" fontId="11" fillId="10" borderId="3" xfId="2" applyFont="1" applyFill="1" applyBorder="1" applyProtection="1">
      <protection hidden="1"/>
    </xf>
    <xf numFmtId="0" fontId="3" fillId="10" borderId="0" xfId="0" applyFont="1" applyFill="1" applyBorder="1" applyAlignment="1" applyProtection="1">
      <alignment horizontal="left"/>
      <protection hidden="1"/>
    </xf>
    <xf numFmtId="0" fontId="16" fillId="2" borderId="3" xfId="2" applyFont="1" applyFill="1" applyBorder="1" applyProtection="1">
      <protection hidden="1"/>
    </xf>
    <xf numFmtId="49" fontId="3" fillId="10" borderId="0" xfId="2" applyNumberFormat="1" applyFont="1" applyFill="1" applyBorder="1" applyAlignment="1" applyProtection="1">
      <alignment horizontal="right"/>
      <protection hidden="1"/>
    </xf>
    <xf numFmtId="0" fontId="10" fillId="10" borderId="0" xfId="2" applyFont="1" applyFill="1" applyBorder="1" applyProtection="1">
      <protection hidden="1"/>
    </xf>
    <xf numFmtId="49" fontId="7" fillId="10" borderId="3" xfId="5" applyNumberFormat="1" applyFont="1" applyFill="1" applyBorder="1" applyAlignment="1" applyProtection="1">
      <protection hidden="1"/>
    </xf>
    <xf numFmtId="0" fontId="4" fillId="10" borderId="0" xfId="0" applyFont="1" applyFill="1" applyBorder="1" applyAlignment="1" applyProtection="1">
      <alignment horizontal="center" vertical="center"/>
      <protection hidden="1"/>
    </xf>
    <xf numFmtId="0" fontId="4" fillId="10" borderId="2" xfId="0" applyFont="1" applyFill="1" applyBorder="1" applyProtection="1">
      <protection hidden="1"/>
    </xf>
    <xf numFmtId="0" fontId="3" fillId="10" borderId="0" xfId="0" applyFont="1" applyFill="1" applyBorder="1" applyAlignment="1" applyProtection="1">
      <alignment horizontal="left" wrapText="1"/>
      <protection hidden="1"/>
    </xf>
    <xf numFmtId="0" fontId="3" fillId="10" borderId="0" xfId="0" applyFont="1" applyFill="1" applyBorder="1" applyAlignment="1" applyProtection="1">
      <alignment horizontal="center" vertical="center"/>
      <protection hidden="1"/>
    </xf>
    <xf numFmtId="0" fontId="0" fillId="10" borderId="3" xfId="0" applyFill="1" applyBorder="1" applyProtection="1">
      <protection hidden="1"/>
    </xf>
    <xf numFmtId="0" fontId="7" fillId="2" borderId="0" xfId="0" applyFont="1" applyFill="1" applyBorder="1" applyAlignment="1" applyProtection="1">
      <alignment horizontal="center" vertical="center"/>
      <protection hidden="1"/>
    </xf>
    <xf numFmtId="169" fontId="7" fillId="3" borderId="7" xfId="0" applyNumberFormat="1" applyFont="1" applyFill="1" applyBorder="1" applyAlignment="1" applyProtection="1">
      <alignment horizontal="center" vertical="center"/>
      <protection hidden="1"/>
    </xf>
    <xf numFmtId="0" fontId="7" fillId="8" borderId="4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hidden="1"/>
    </xf>
    <xf numFmtId="0" fontId="0" fillId="10" borderId="5" xfId="0" applyFill="1" applyBorder="1" applyProtection="1">
      <protection hidden="1"/>
    </xf>
    <xf numFmtId="0" fontId="0" fillId="10" borderId="0" xfId="0" applyFill="1" applyBorder="1" applyProtection="1">
      <protection hidden="1"/>
    </xf>
    <xf numFmtId="0" fontId="0" fillId="10" borderId="2" xfId="0" applyFill="1" applyBorder="1" applyProtection="1">
      <protection hidden="1"/>
    </xf>
    <xf numFmtId="0" fontId="0" fillId="0" borderId="0" xfId="0" applyBorder="1" applyProtection="1">
      <protection hidden="1"/>
    </xf>
    <xf numFmtId="169" fontId="3" fillId="2" borderId="8" xfId="0" applyNumberFormat="1" applyFont="1" applyFill="1" applyBorder="1" applyProtection="1">
      <protection hidden="1"/>
    </xf>
    <xf numFmtId="49" fontId="2" fillId="10" borderId="0" xfId="2" applyNumberFormat="1" applyFont="1" applyFill="1" applyBorder="1" applyAlignment="1" applyProtection="1">
      <alignment vertical="center"/>
      <protection hidden="1"/>
    </xf>
    <xf numFmtId="0" fontId="3" fillId="10" borderId="2" xfId="0" applyFont="1" applyFill="1" applyBorder="1" applyProtection="1">
      <protection hidden="1"/>
    </xf>
    <xf numFmtId="169" fontId="3" fillId="10" borderId="0" xfId="0" applyNumberFormat="1" applyFont="1" applyFill="1" applyBorder="1" applyProtection="1">
      <protection hidden="1"/>
    </xf>
    <xf numFmtId="0" fontId="0" fillId="10" borderId="0" xfId="0" applyFill="1" applyBorder="1" applyAlignment="1" applyProtection="1">
      <alignment horizontal="center"/>
      <protection hidden="1"/>
    </xf>
    <xf numFmtId="0" fontId="0" fillId="10" borderId="0" xfId="0" applyFill="1" applyProtection="1">
      <protection hidden="1"/>
    </xf>
    <xf numFmtId="0" fontId="32" fillId="10" borderId="0" xfId="2" applyFont="1" applyFill="1" applyBorder="1" applyAlignment="1" applyProtection="1">
      <alignment horizontal="left"/>
      <protection hidden="1"/>
    </xf>
    <xf numFmtId="0" fontId="29" fillId="10" borderId="0" xfId="2" applyFill="1" applyBorder="1" applyAlignment="1" applyProtection="1">
      <alignment horizontal="left"/>
      <protection hidden="1"/>
    </xf>
    <xf numFmtId="0" fontId="29" fillId="2" borderId="0" xfId="2" applyFill="1" applyBorder="1" applyProtection="1">
      <protection locked="0"/>
    </xf>
    <xf numFmtId="0" fontId="29" fillId="0" borderId="0" xfId="2" applyBorder="1" applyProtection="1">
      <protection locked="0"/>
    </xf>
    <xf numFmtId="0" fontId="15" fillId="10" borderId="0" xfId="0" applyFont="1" applyFill="1" applyBorder="1" applyProtection="1">
      <protection hidden="1"/>
    </xf>
    <xf numFmtId="0" fontId="18" fillId="10" borderId="0" xfId="0" applyFont="1" applyFill="1" applyBorder="1" applyProtection="1">
      <protection hidden="1"/>
    </xf>
    <xf numFmtId="4" fontId="4" fillId="13" borderId="0" xfId="0" applyNumberFormat="1" applyFont="1" applyFill="1" applyBorder="1" applyAlignment="1" applyProtection="1">
      <alignment horizontal="center" vertical="center"/>
      <protection hidden="1"/>
    </xf>
    <xf numFmtId="0" fontId="6" fillId="10" borderId="0" xfId="0" applyFont="1" applyFill="1" applyBorder="1" applyAlignment="1" applyProtection="1">
      <alignment horizontal="right"/>
      <protection hidden="1"/>
    </xf>
    <xf numFmtId="0" fontId="5" fillId="10" borderId="0" xfId="0" applyFont="1" applyFill="1" applyBorder="1" applyAlignment="1" applyProtection="1">
      <alignment horizontal="left" wrapText="1"/>
      <protection hidden="1"/>
    </xf>
    <xf numFmtId="49" fontId="7" fillId="10" borderId="0" xfId="0" applyNumberFormat="1" applyFont="1" applyFill="1" applyBorder="1" applyAlignment="1" applyProtection="1">
      <alignment vertical="center"/>
      <protection hidden="1"/>
    </xf>
    <xf numFmtId="0" fontId="29" fillId="0" borderId="0" xfId="2" applyProtection="1">
      <protection locked="0"/>
    </xf>
    <xf numFmtId="4" fontId="4" fillId="14" borderId="0" xfId="2" applyNumberFormat="1" applyFont="1" applyFill="1" applyBorder="1" applyAlignment="1" applyProtection="1">
      <alignment horizontal="center" vertical="center"/>
      <protection hidden="1"/>
    </xf>
    <xf numFmtId="0" fontId="2" fillId="10" borderId="5" xfId="0" applyFont="1" applyFill="1" applyBorder="1" applyProtection="1">
      <protection hidden="1"/>
    </xf>
    <xf numFmtId="0" fontId="6" fillId="10" borderId="0" xfId="0" applyFont="1" applyFill="1"/>
    <xf numFmtId="0" fontId="15" fillId="10" borderId="0" xfId="0" applyFont="1" applyFill="1" applyBorder="1" applyAlignment="1" applyProtection="1">
      <alignment vertical="top" wrapText="1"/>
      <protection hidden="1"/>
    </xf>
    <xf numFmtId="49" fontId="5" fillId="10" borderId="0" xfId="0" applyNumberFormat="1" applyFont="1" applyFill="1" applyBorder="1" applyProtection="1">
      <protection hidden="1"/>
    </xf>
    <xf numFmtId="49" fontId="5" fillId="10" borderId="0" xfId="0" applyNumberFormat="1" applyFont="1" applyFill="1" applyBorder="1" applyAlignment="1" applyProtection="1">
      <alignment vertical="center"/>
      <protection hidden="1"/>
    </xf>
    <xf numFmtId="0" fontId="17" fillId="10" borderId="0" xfId="6" applyFont="1" applyFill="1" applyBorder="1" applyProtection="1">
      <protection hidden="1"/>
    </xf>
    <xf numFmtId="0" fontId="11" fillId="10" borderId="0" xfId="0" applyFont="1" applyFill="1" applyBorder="1" applyProtection="1">
      <protection hidden="1"/>
    </xf>
    <xf numFmtId="0" fontId="21" fillId="10" borderId="0" xfId="0" applyFont="1" applyFill="1" applyBorder="1"/>
    <xf numFmtId="0" fontId="20" fillId="10" borderId="0" xfId="0" applyFont="1" applyFill="1" applyBorder="1" applyAlignment="1" applyProtection="1">
      <alignment vertical="center"/>
      <protection hidden="1"/>
    </xf>
    <xf numFmtId="4" fontId="7" fillId="13" borderId="0" xfId="2" applyNumberFormat="1" applyFont="1" applyFill="1" applyBorder="1" applyAlignment="1" applyProtection="1">
      <alignment horizontal="left"/>
      <protection hidden="1"/>
    </xf>
    <xf numFmtId="49" fontId="2" fillId="10" borderId="0" xfId="2" applyNumberFormat="1" applyFont="1" applyFill="1" applyBorder="1" applyAlignment="1" applyProtection="1">
      <alignment horizontal="right"/>
      <protection hidden="1"/>
    </xf>
    <xf numFmtId="0" fontId="29" fillId="0" borderId="0" xfId="2" applyBorder="1"/>
    <xf numFmtId="49" fontId="2" fillId="10" borderId="0" xfId="2" applyNumberFormat="1" applyFont="1" applyFill="1" applyBorder="1" applyAlignment="1" applyProtection="1">
      <alignment horizontal="center" vertical="center"/>
      <protection hidden="1"/>
    </xf>
    <xf numFmtId="0" fontId="33" fillId="10" borderId="0" xfId="0" applyFont="1" applyFill="1" applyBorder="1" applyAlignment="1">
      <alignment vertical="center"/>
    </xf>
    <xf numFmtId="0" fontId="4" fillId="10" borderId="0" xfId="3" applyFont="1" applyFill="1" applyBorder="1" applyProtection="1">
      <protection hidden="1"/>
    </xf>
    <xf numFmtId="49" fontId="3" fillId="10" borderId="0" xfId="2" applyNumberFormat="1" applyFont="1" applyFill="1" applyBorder="1" applyProtection="1">
      <protection hidden="1"/>
    </xf>
    <xf numFmtId="0" fontId="2" fillId="10" borderId="0" xfId="2" applyFont="1" applyFill="1" applyBorder="1" applyAlignment="1" applyProtection="1">
      <alignment horizontal="center"/>
      <protection hidden="1"/>
    </xf>
    <xf numFmtId="0" fontId="2" fillId="10" borderId="0" xfId="2" applyFont="1" applyFill="1" applyBorder="1" applyAlignment="1" applyProtection="1"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4" fontId="7" fillId="13" borderId="3" xfId="2" applyNumberFormat="1" applyFont="1" applyFill="1" applyBorder="1" applyAlignment="1" applyProtection="1">
      <alignment horizontal="left"/>
      <protection hidden="1"/>
    </xf>
    <xf numFmtId="0" fontId="17" fillId="10" borderId="0" xfId="0" applyFont="1" applyFill="1" applyBorder="1" applyAlignment="1" applyProtection="1">
      <alignment vertical="top" wrapText="1"/>
      <protection hidden="1"/>
    </xf>
    <xf numFmtId="0" fontId="3" fillId="10" borderId="0" xfId="0" applyFont="1" applyFill="1" applyBorder="1" applyAlignment="1" applyProtection="1">
      <alignment horizontal="left" vertical="top" wrapText="1"/>
      <protection hidden="1"/>
    </xf>
    <xf numFmtId="0" fontId="34" fillId="10" borderId="0" xfId="0" applyFont="1" applyFill="1" applyBorder="1" applyAlignment="1">
      <alignment vertical="center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0" fontId="29" fillId="2" borderId="0" xfId="2" applyFill="1" applyBorder="1" applyAlignment="1" applyProtection="1">
      <alignment horizontal="right"/>
      <protection locked="0"/>
    </xf>
    <xf numFmtId="0" fontId="29" fillId="2" borderId="0" xfId="2" applyFill="1" applyBorder="1" applyAlignment="1" applyProtection="1">
      <alignment horizontal="right"/>
      <protection hidden="1"/>
    </xf>
    <xf numFmtId="0" fontId="3" fillId="10" borderId="0" xfId="2" applyFont="1" applyFill="1" applyBorder="1" applyAlignment="1" applyProtection="1">
      <alignment horizontal="right"/>
      <protection hidden="1"/>
    </xf>
    <xf numFmtId="0" fontId="7" fillId="2" borderId="0" xfId="2" applyFont="1" applyFill="1" applyBorder="1" applyAlignment="1" applyProtection="1">
      <alignment horizontal="left"/>
      <protection hidden="1"/>
    </xf>
    <xf numFmtId="0" fontId="4" fillId="2" borderId="0" xfId="2" applyFont="1" applyFill="1" applyBorder="1" applyAlignment="1" applyProtection="1">
      <alignment horizontal="left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49" fontId="29" fillId="2" borderId="0" xfId="2" applyNumberFormat="1" applyFill="1" applyBorder="1" applyAlignment="1" applyProtection="1">
      <alignment horizontal="left"/>
      <protection hidden="1"/>
    </xf>
    <xf numFmtId="49" fontId="7" fillId="10" borderId="0" xfId="2" applyNumberFormat="1" applyFont="1" applyFill="1" applyBorder="1" applyAlignment="1" applyProtection="1">
      <alignment horizontal="left" vertical="center"/>
      <protection hidden="1"/>
    </xf>
    <xf numFmtId="49" fontId="7" fillId="10" borderId="0" xfId="2" applyNumberFormat="1" applyFont="1" applyFill="1" applyBorder="1" applyAlignment="1" applyProtection="1">
      <alignment horizontal="left"/>
      <protection hidden="1"/>
    </xf>
    <xf numFmtId="49" fontId="11" fillId="2" borderId="0" xfId="2" applyNumberFormat="1" applyFont="1" applyFill="1" applyBorder="1" applyAlignment="1" applyProtection="1">
      <alignment horizontal="left"/>
      <protection hidden="1"/>
    </xf>
    <xf numFmtId="0" fontId="2" fillId="10" borderId="0" xfId="2" applyNumberFormat="1" applyFont="1" applyFill="1" applyBorder="1" applyAlignment="1" applyProtection="1">
      <alignment horizontal="center"/>
      <protection hidden="1"/>
    </xf>
    <xf numFmtId="0" fontId="2" fillId="10" borderId="0" xfId="2" applyFont="1" applyFill="1" applyBorder="1" applyAlignment="1" applyProtection="1">
      <alignment horizontal="right"/>
      <protection hidden="1"/>
    </xf>
    <xf numFmtId="0" fontId="2" fillId="10" borderId="0" xfId="4" applyFill="1" applyBorder="1" applyProtection="1">
      <protection hidden="1"/>
    </xf>
    <xf numFmtId="49" fontId="4" fillId="2" borderId="0" xfId="2" applyNumberFormat="1" applyFont="1" applyFill="1" applyBorder="1" applyAlignment="1" applyProtection="1">
      <alignment horizontal="right"/>
      <protection hidden="1"/>
    </xf>
    <xf numFmtId="0" fontId="29" fillId="2" borderId="0" xfId="2" applyFill="1" applyBorder="1" applyAlignment="1" applyProtection="1">
      <alignment horizontal="left"/>
      <protection hidden="1"/>
    </xf>
    <xf numFmtId="49" fontId="3" fillId="10" borderId="0" xfId="2" applyNumberFormat="1" applyFont="1" applyFill="1" applyBorder="1" applyAlignment="1" applyProtection="1">
      <alignment vertical="center"/>
      <protection hidden="1"/>
    </xf>
    <xf numFmtId="0" fontId="3" fillId="10" borderId="0" xfId="2" applyNumberFormat="1" applyFont="1" applyFill="1" applyBorder="1" applyAlignment="1" applyProtection="1">
      <alignment horizontal="center"/>
      <protection hidden="1"/>
    </xf>
    <xf numFmtId="0" fontId="4" fillId="10" borderId="0" xfId="0" applyFont="1" applyFill="1" applyBorder="1" applyAlignment="1">
      <alignment vertical="center" wrapText="1"/>
    </xf>
    <xf numFmtId="0" fontId="29" fillId="10" borderId="0" xfId="2" applyFill="1" applyBorder="1"/>
    <xf numFmtId="0" fontId="5" fillId="10" borderId="0" xfId="2" applyFont="1" applyFill="1" applyBorder="1" applyAlignment="1" applyProtection="1">
      <alignment horizontal="right"/>
      <protection hidden="1"/>
    </xf>
    <xf numFmtId="49" fontId="6" fillId="10" borderId="0" xfId="2" applyNumberFormat="1" applyFont="1" applyFill="1" applyBorder="1" applyAlignment="1" applyProtection="1">
      <alignment horizontal="right"/>
      <protection hidden="1"/>
    </xf>
    <xf numFmtId="0" fontId="31" fillId="10" borderId="0" xfId="2" applyFont="1" applyFill="1" applyBorder="1" applyAlignment="1" applyProtection="1">
      <alignment horizontal="right"/>
      <protection hidden="1"/>
    </xf>
    <xf numFmtId="0" fontId="4" fillId="10" borderId="0" xfId="0" applyFont="1" applyFill="1" applyBorder="1" applyAlignment="1">
      <alignment vertical="center"/>
    </xf>
    <xf numFmtId="0" fontId="3" fillId="10" borderId="0" xfId="0" applyFont="1" applyFill="1" applyBorder="1" applyAlignment="1">
      <alignment vertical="center"/>
    </xf>
    <xf numFmtId="0" fontId="3" fillId="10" borderId="0" xfId="0" applyFont="1" applyFill="1" applyBorder="1" applyAlignment="1">
      <alignment vertical="center" wrapText="1"/>
    </xf>
    <xf numFmtId="0" fontId="7" fillId="10" borderId="0" xfId="0" applyFont="1" applyFill="1" applyBorder="1" applyAlignment="1" applyProtection="1">
      <alignment horizont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4" fontId="4" fillId="10" borderId="0" xfId="0" applyNumberFormat="1" applyFont="1" applyFill="1" applyBorder="1" applyAlignment="1" applyProtection="1">
      <alignment horizontal="center" vertical="center"/>
      <protection hidden="1"/>
    </xf>
    <xf numFmtId="0" fontId="6" fillId="10" borderId="0" xfId="0" applyFont="1" applyFill="1" applyBorder="1"/>
    <xf numFmtId="0" fontId="0" fillId="10" borderId="0" xfId="0" applyFill="1" applyBorder="1"/>
    <xf numFmtId="49" fontId="6" fillId="10" borderId="0" xfId="0" applyNumberFormat="1" applyFont="1" applyFill="1" applyBorder="1" applyProtection="1">
      <protection hidden="1"/>
    </xf>
    <xf numFmtId="0" fontId="15" fillId="10" borderId="0" xfId="0" applyFont="1" applyFill="1" applyBorder="1" applyAlignment="1" applyProtection="1">
      <alignment vertical="top"/>
      <protection hidden="1"/>
    </xf>
    <xf numFmtId="0" fontId="7" fillId="10" borderId="0" xfId="0" applyFont="1" applyFill="1" applyBorder="1" applyAlignment="1" applyProtection="1">
      <alignment vertical="top"/>
      <protection hidden="1"/>
    </xf>
    <xf numFmtId="49" fontId="3" fillId="10" borderId="0" xfId="0" applyNumberFormat="1" applyFont="1" applyFill="1" applyBorder="1" applyProtection="1">
      <protection hidden="1"/>
    </xf>
    <xf numFmtId="0" fontId="3" fillId="10" borderId="0" xfId="0" applyFont="1" applyFill="1" applyBorder="1" applyAlignment="1" applyProtection="1">
      <alignment vertical="top"/>
      <protection hidden="1"/>
    </xf>
    <xf numFmtId="0" fontId="3" fillId="10" borderId="0" xfId="0" applyFont="1" applyFill="1" applyBorder="1" applyAlignment="1">
      <alignment vertical="center" wrapText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29" fillId="0" borderId="0" xfId="2" applyFill="1" applyBorder="1" applyProtection="1">
      <protection hidden="1"/>
    </xf>
    <xf numFmtId="0" fontId="2" fillId="10" borderId="0" xfId="0" applyFont="1" applyFill="1" applyBorder="1" applyAlignment="1" applyProtection="1">
      <alignment horizontal="left" vertical="center"/>
      <protection hidden="1"/>
    </xf>
    <xf numFmtId="0" fontId="3" fillId="2" borderId="0" xfId="0" applyFont="1" applyFill="1" applyBorder="1" applyAlignment="1" applyProtection="1">
      <alignment horizontal="left" vertical="center"/>
      <protection hidden="1"/>
    </xf>
    <xf numFmtId="0" fontId="2" fillId="10" borderId="0" xfId="5" applyFill="1" applyBorder="1" applyProtection="1">
      <protection hidden="1"/>
    </xf>
    <xf numFmtId="0" fontId="2" fillId="10" borderId="0" xfId="5" applyFill="1" applyBorder="1" applyAlignment="1" applyProtection="1">
      <alignment horizontal="left" vertical="center"/>
      <protection hidden="1"/>
    </xf>
    <xf numFmtId="0" fontId="2" fillId="10" borderId="0" xfId="7" applyNumberFormat="1" applyFont="1" applyFill="1" applyBorder="1" applyProtection="1">
      <protection hidden="1"/>
    </xf>
    <xf numFmtId="0" fontId="2" fillId="0" borderId="0" xfId="5" applyProtection="1">
      <protection hidden="1"/>
    </xf>
    <xf numFmtId="0" fontId="3" fillId="10" borderId="0" xfId="3" applyFont="1" applyFill="1" applyBorder="1" applyProtection="1">
      <protection hidden="1"/>
    </xf>
    <xf numFmtId="0" fontId="2" fillId="0" borderId="0" xfId="4"/>
    <xf numFmtId="0" fontId="2" fillId="10" borderId="0" xfId="4" applyFill="1"/>
    <xf numFmtId="49" fontId="3" fillId="10" borderId="0" xfId="3" applyNumberFormat="1" applyFont="1" applyFill="1" applyBorder="1" applyProtection="1">
      <protection hidden="1"/>
    </xf>
    <xf numFmtId="49" fontId="7" fillId="2" borderId="0" xfId="4" applyNumberFormat="1" applyFont="1" applyFill="1" applyBorder="1" applyProtection="1">
      <protection hidden="1"/>
    </xf>
    <xf numFmtId="49" fontId="2" fillId="10" borderId="0" xfId="4" applyNumberFormat="1" applyFont="1" applyFill="1" applyBorder="1" applyProtection="1">
      <protection hidden="1"/>
    </xf>
    <xf numFmtId="49" fontId="2" fillId="10" borderId="0" xfId="4" applyNumberFormat="1" applyFill="1" applyBorder="1" applyProtection="1">
      <protection hidden="1"/>
    </xf>
    <xf numFmtId="49" fontId="2" fillId="10" borderId="0" xfId="4" applyNumberFormat="1" applyFill="1"/>
    <xf numFmtId="49" fontId="2" fillId="0" borderId="0" xfId="4" applyNumberFormat="1"/>
    <xf numFmtId="0" fontId="7" fillId="10" borderId="0" xfId="3" applyFont="1" applyFill="1" applyBorder="1" applyProtection="1">
      <protection hidden="1"/>
    </xf>
    <xf numFmtId="49" fontId="7" fillId="10" borderId="0" xfId="4" applyNumberFormat="1" applyFont="1" applyFill="1" applyBorder="1" applyProtection="1">
      <protection hidden="1"/>
    </xf>
    <xf numFmtId="49" fontId="3" fillId="2" borderId="0" xfId="3" applyNumberFormat="1" applyFont="1" applyFill="1" applyBorder="1" applyAlignment="1" applyProtection="1">
      <alignment vertical="center"/>
      <protection hidden="1"/>
    </xf>
    <xf numFmtId="49" fontId="7" fillId="2" borderId="0" xfId="4" applyNumberFormat="1" applyFont="1" applyFill="1" applyBorder="1" applyAlignment="1" applyProtection="1">
      <alignment vertical="center"/>
      <protection hidden="1"/>
    </xf>
    <xf numFmtId="49" fontId="2" fillId="10" borderId="0" xfId="4" applyNumberFormat="1" applyFont="1" applyFill="1" applyBorder="1" applyAlignment="1" applyProtection="1">
      <alignment vertical="center"/>
      <protection hidden="1"/>
    </xf>
    <xf numFmtId="49" fontId="2" fillId="10" borderId="0" xfId="4" applyNumberFormat="1" applyFill="1" applyBorder="1" applyAlignment="1" applyProtection="1">
      <alignment vertical="center"/>
      <protection hidden="1"/>
    </xf>
    <xf numFmtId="49" fontId="3" fillId="2" borderId="0" xfId="3" applyNumberFormat="1" applyFont="1" applyFill="1" applyBorder="1" applyAlignment="1" applyProtection="1">
      <alignment horizontal="left" vertical="center"/>
      <protection hidden="1"/>
    </xf>
    <xf numFmtId="0" fontId="7" fillId="2" borderId="0" xfId="4" applyFont="1" applyFill="1" applyBorder="1" applyAlignment="1" applyProtection="1">
      <alignment vertical="center"/>
      <protection hidden="1"/>
    </xf>
    <xf numFmtId="0" fontId="2" fillId="10" borderId="0" xfId="4" applyFont="1" applyFill="1" applyBorder="1" applyAlignment="1" applyProtection="1">
      <alignment vertical="center"/>
      <protection hidden="1"/>
    </xf>
    <xf numFmtId="0" fontId="2" fillId="10" borderId="0" xfId="4" applyFill="1" applyBorder="1" applyAlignment="1" applyProtection="1">
      <alignment vertical="center"/>
      <protection hidden="1"/>
    </xf>
    <xf numFmtId="49" fontId="4" fillId="10" borderId="0" xfId="3" applyNumberFormat="1" applyFont="1" applyFill="1" applyBorder="1" applyProtection="1">
      <protection hidden="1"/>
    </xf>
    <xf numFmtId="49" fontId="22" fillId="10" borderId="0" xfId="3" applyNumberFormat="1" applyFont="1" applyFill="1" applyBorder="1" applyProtection="1">
      <protection hidden="1"/>
    </xf>
    <xf numFmtId="49" fontId="3" fillId="10" borderId="0" xfId="4" applyNumberFormat="1" applyFont="1" applyFill="1" applyBorder="1" applyProtection="1">
      <protection hidden="1"/>
    </xf>
    <xf numFmtId="49" fontId="23" fillId="10" borderId="0" xfId="4" applyNumberFormat="1" applyFont="1" applyFill="1" applyBorder="1" applyProtection="1">
      <protection hidden="1"/>
    </xf>
    <xf numFmtId="49" fontId="24" fillId="10" borderId="0" xfId="4" applyNumberFormat="1" applyFont="1" applyFill="1" applyBorder="1" applyProtection="1">
      <protection hidden="1"/>
    </xf>
    <xf numFmtId="0" fontId="2" fillId="10" borderId="0" xfId="4" applyFill="1" applyBorder="1" applyAlignment="1" applyProtection="1">
      <protection hidden="1"/>
    </xf>
    <xf numFmtId="49" fontId="2" fillId="10" borderId="0" xfId="4" applyNumberFormat="1" applyFill="1" applyBorder="1" applyAlignment="1" applyProtection="1">
      <protection hidden="1"/>
    </xf>
    <xf numFmtId="49" fontId="2" fillId="10" borderId="0" xfId="4" applyNumberFormat="1" applyFill="1" applyAlignment="1"/>
    <xf numFmtId="49" fontId="2" fillId="10" borderId="0" xfId="4" applyNumberFormat="1" applyFill="1" applyBorder="1"/>
    <xf numFmtId="49" fontId="7" fillId="10" borderId="0" xfId="2" applyNumberFormat="1" applyFont="1" applyFill="1" applyBorder="1" applyAlignment="1" applyProtection="1">
      <alignment horizontal="center"/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0" fontId="2" fillId="0" borderId="0" xfId="5" applyNumberFormat="1" applyFont="1" applyFill="1" applyBorder="1" applyAlignment="1" applyProtection="1">
      <alignment horizontal="right"/>
      <protection hidden="1"/>
    </xf>
    <xf numFmtId="1" fontId="3" fillId="16" borderId="0" xfId="0" applyNumberFormat="1" applyFont="1" applyFill="1" applyBorder="1" applyAlignment="1" applyProtection="1">
      <alignment horizontal="center" vertical="center"/>
      <protection hidden="1"/>
    </xf>
    <xf numFmtId="169" fontId="7" fillId="8" borderId="4" xfId="0" applyNumberFormat="1" applyFont="1" applyFill="1" applyBorder="1" applyAlignment="1" applyProtection="1">
      <alignment horizontal="right" vertical="center"/>
      <protection locked="0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0" fontId="3" fillId="10" borderId="0" xfId="0" applyFont="1" applyFill="1" applyBorder="1" applyAlignment="1">
      <alignment vertical="center" wrapText="1"/>
    </xf>
    <xf numFmtId="0" fontId="30" fillId="10" borderId="0" xfId="2" applyFont="1" applyFill="1" applyBorder="1" applyProtection="1">
      <protection hidden="1"/>
    </xf>
    <xf numFmtId="49" fontId="4" fillId="10" borderId="0" xfId="2" applyNumberFormat="1" applyFont="1" applyFill="1" applyBorder="1" applyAlignment="1" applyProtection="1">
      <alignment horizontal="left" vertical="center"/>
      <protection hidden="1"/>
    </xf>
    <xf numFmtId="0" fontId="35" fillId="2" borderId="0" xfId="2" applyFont="1" applyFill="1" applyBorder="1" applyAlignment="1" applyProtection="1">
      <alignment vertical="center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1" fillId="0" borderId="0" xfId="2" applyFont="1" applyProtection="1">
      <protection locked="0"/>
    </xf>
    <xf numFmtId="0" fontId="27" fillId="10" borderId="0" xfId="0" applyFont="1" applyFill="1" applyBorder="1" applyProtection="1">
      <protection hidden="1"/>
    </xf>
    <xf numFmtId="0" fontId="26" fillId="10" borderId="0" xfId="0" applyFont="1" applyFill="1" applyBorder="1" applyAlignment="1" applyProtection="1">
      <alignment vertical="top"/>
      <protection hidden="1"/>
    </xf>
    <xf numFmtId="0" fontId="26" fillId="10" borderId="0" xfId="0" applyFont="1" applyFill="1" applyBorder="1" applyProtection="1">
      <protection hidden="1"/>
    </xf>
    <xf numFmtId="49" fontId="26" fillId="10" borderId="0" xfId="0" applyNumberFormat="1" applyFont="1" applyFill="1" applyBorder="1" applyAlignment="1" applyProtection="1">
      <alignment vertical="center"/>
      <protection hidden="1"/>
    </xf>
    <xf numFmtId="0" fontId="27" fillId="10" borderId="0" xfId="0" applyFont="1" applyFill="1" applyBorder="1" applyAlignment="1" applyProtection="1">
      <alignment horizontal="left" wrapText="1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" fillId="10" borderId="0" xfId="2" applyFont="1" applyFill="1" applyBorder="1" applyAlignment="1" applyProtection="1">
      <alignment horizontal="left"/>
      <protection hidden="1"/>
    </xf>
    <xf numFmtId="0" fontId="6" fillId="10" borderId="0" xfId="2" applyFont="1" applyFill="1" applyProtection="1">
      <protection hidden="1"/>
    </xf>
    <xf numFmtId="0" fontId="6" fillId="0" borderId="0" xfId="2" applyFont="1" applyProtection="1">
      <protection hidden="1"/>
    </xf>
    <xf numFmtId="49" fontId="2" fillId="10" borderId="0" xfId="0" applyNumberFormat="1" applyFont="1" applyFill="1" applyBorder="1" applyAlignment="1" applyProtection="1">
      <alignment vertical="center"/>
      <protection hidden="1"/>
    </xf>
    <xf numFmtId="49" fontId="7" fillId="10" borderId="0" xfId="0" applyNumberFormat="1" applyFont="1" applyFill="1" applyBorder="1" applyAlignment="1" applyProtection="1">
      <alignment vertical="center"/>
      <protection hidden="1"/>
    </xf>
    <xf numFmtId="0" fontId="2" fillId="2" borderId="13" xfId="0" applyFont="1" applyFill="1" applyBorder="1" applyAlignment="1" applyProtection="1">
      <alignment horizontal="center" vertical="center" wrapText="1"/>
      <protection hidden="1"/>
    </xf>
    <xf numFmtId="0" fontId="2" fillId="2" borderId="14" xfId="0" applyFont="1" applyFill="1" applyBorder="1" applyAlignment="1" applyProtection="1">
      <alignment horizontal="center" vertical="center" wrapText="1"/>
      <protection hidden="1"/>
    </xf>
    <xf numFmtId="0" fontId="2" fillId="2" borderId="6" xfId="0" applyFont="1" applyFill="1" applyBorder="1" applyAlignment="1" applyProtection="1">
      <alignment horizontal="center" vertical="center" wrapText="1"/>
      <protection hidden="1"/>
    </xf>
    <xf numFmtId="49" fontId="2" fillId="10" borderId="0" xfId="0" applyNumberFormat="1" applyFont="1" applyFill="1" applyBorder="1" applyAlignment="1" applyProtection="1">
      <alignment vertical="center"/>
      <protection hidden="1"/>
    </xf>
    <xf numFmtId="0" fontId="2" fillId="10" borderId="0" xfId="0" applyFont="1" applyFill="1" applyBorder="1" applyAlignment="1" applyProtection="1">
      <alignment horizontal="left" vertical="center" wrapText="1"/>
      <protection hidden="1"/>
    </xf>
    <xf numFmtId="49" fontId="2" fillId="10" borderId="0" xfId="0" applyNumberFormat="1" applyFont="1" applyFill="1" applyBorder="1" applyAlignment="1" applyProtection="1">
      <protection hidden="1"/>
    </xf>
    <xf numFmtId="0" fontId="7" fillId="10" borderId="0" xfId="0" applyFont="1" applyFill="1" applyBorder="1" applyAlignment="1" applyProtection="1"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" fillId="10" borderId="0" xfId="2" applyFont="1" applyFill="1" applyBorder="1" applyAlignment="1" applyProtection="1">
      <alignment horizontal="center" vertical="center"/>
      <protection hidden="1"/>
    </xf>
    <xf numFmtId="0" fontId="40" fillId="10" borderId="0" xfId="2" applyFont="1" applyFill="1" applyBorder="1" applyAlignment="1" applyProtection="1">
      <alignment horizontal="center" vertical="center"/>
      <protection hidden="1"/>
    </xf>
    <xf numFmtId="49" fontId="26" fillId="0" borderId="0" xfId="0" applyNumberFormat="1" applyFont="1" applyBorder="1" applyAlignment="1" applyProtection="1">
      <alignment vertical="top"/>
      <protection hidden="1"/>
    </xf>
    <xf numFmtId="0" fontId="29" fillId="0" borderId="0" xfId="2" applyFill="1" applyProtection="1">
      <protection hidden="1"/>
    </xf>
    <xf numFmtId="0" fontId="3" fillId="0" borderId="0" xfId="2" applyFont="1" applyFill="1" applyBorder="1" applyProtection="1">
      <protection hidden="1"/>
    </xf>
    <xf numFmtId="0" fontId="29" fillId="0" borderId="0" xfId="2" applyFill="1"/>
    <xf numFmtId="49" fontId="3" fillId="0" borderId="0" xfId="2" applyNumberFormat="1" applyFont="1" applyFill="1" applyBorder="1" applyAlignment="1" applyProtection="1">
      <alignment horizontal="left"/>
      <protection hidden="1"/>
    </xf>
    <xf numFmtId="0" fontId="6" fillId="0" borderId="0" xfId="2" applyFont="1" applyFill="1" applyBorder="1" applyProtection="1">
      <protection hidden="1"/>
    </xf>
    <xf numFmtId="0" fontId="29" fillId="0" borderId="0" xfId="2" applyFill="1" applyProtection="1">
      <protection locked="0"/>
    </xf>
    <xf numFmtId="0" fontId="31" fillId="0" borderId="0" xfId="2" applyFont="1" applyFill="1" applyBorder="1" applyProtection="1">
      <protection hidden="1"/>
    </xf>
    <xf numFmtId="0" fontId="31" fillId="0" borderId="0" xfId="2" applyFont="1" applyFill="1" applyBorder="1" applyAlignment="1" applyProtection="1">
      <alignment horizontal="right"/>
      <protection hidden="1"/>
    </xf>
    <xf numFmtId="0" fontId="31" fillId="0" borderId="0" xfId="2" applyFont="1" applyFill="1" applyProtection="1">
      <protection hidden="1"/>
    </xf>
    <xf numFmtId="0" fontId="31" fillId="0" borderId="0" xfId="2" applyFont="1" applyFill="1"/>
    <xf numFmtId="0" fontId="42" fillId="0" borderId="0" xfId="0" applyFont="1" applyFill="1" applyBorder="1" applyAlignment="1" applyProtection="1">
      <alignment horizontal="center" vertical="top"/>
      <protection hidden="1"/>
    </xf>
    <xf numFmtId="0" fontId="0" fillId="0" borderId="0" xfId="0" applyFill="1" applyProtection="1">
      <protection hidden="1"/>
    </xf>
    <xf numFmtId="0" fontId="7" fillId="0" borderId="0" xfId="0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Protection="1">
      <protection hidden="1"/>
    </xf>
    <xf numFmtId="0" fontId="41" fillId="0" borderId="0" xfId="0" applyFont="1" applyFill="1" applyBorder="1" applyProtection="1">
      <protection hidden="1"/>
    </xf>
    <xf numFmtId="0" fontId="0" fillId="0" borderId="0" xfId="0" applyFill="1" applyBorder="1" applyProtection="1">
      <protection hidden="1"/>
    </xf>
    <xf numFmtId="0" fontId="0" fillId="0" borderId="0" xfId="0" applyFill="1"/>
    <xf numFmtId="0" fontId="15" fillId="0" borderId="0" xfId="0" applyFont="1" applyFill="1" applyBorder="1" applyAlignment="1" applyProtection="1">
      <alignment vertical="top"/>
      <protection hidden="1"/>
    </xf>
    <xf numFmtId="0" fontId="15" fillId="0" borderId="0" xfId="0" applyFont="1" applyFill="1" applyBorder="1" applyAlignment="1" applyProtection="1">
      <alignment vertical="top" wrapText="1"/>
      <protection hidden="1"/>
    </xf>
    <xf numFmtId="0" fontId="4" fillId="0" borderId="0" xfId="0" applyFont="1" applyFill="1" applyBorder="1" applyProtection="1"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0" fontId="6" fillId="0" borderId="0" xfId="0" applyFont="1" applyFill="1" applyBorder="1" applyProtection="1">
      <protection hidden="1"/>
    </xf>
    <xf numFmtId="0" fontId="6" fillId="0" borderId="0" xfId="0" applyFont="1" applyFill="1"/>
    <xf numFmtId="0" fontId="7" fillId="0" borderId="0" xfId="0" applyFont="1" applyFill="1" applyBorder="1" applyAlignment="1" applyProtection="1">
      <alignment vertical="top"/>
      <protection hidden="1"/>
    </xf>
    <xf numFmtId="0" fontId="6" fillId="0" borderId="0" xfId="0" applyFont="1" applyFill="1" applyBorder="1"/>
    <xf numFmtId="0" fontId="3" fillId="0" borderId="0" xfId="0" applyFont="1" applyFill="1" applyBorder="1" applyAlignment="1" applyProtection="1">
      <alignment vertical="center"/>
      <protection hidden="1"/>
    </xf>
    <xf numFmtId="0" fontId="7" fillId="10" borderId="0" xfId="0" applyFont="1" applyFill="1" applyBorder="1" applyAlignment="1" applyProtection="1">
      <alignment horizontal="left" vertical="center"/>
      <protection hidden="1"/>
    </xf>
    <xf numFmtId="49" fontId="3" fillId="10" borderId="0" xfId="2" applyNumberFormat="1" applyFont="1" applyFill="1" applyBorder="1" applyAlignment="1" applyProtection="1">
      <alignment vertical="top"/>
      <protection hidden="1"/>
    </xf>
    <xf numFmtId="0" fontId="7" fillId="2" borderId="0" xfId="2" applyFont="1" applyFill="1" applyBorder="1" applyAlignment="1" applyProtection="1">
      <alignment vertical="center"/>
      <protection hidden="1"/>
    </xf>
    <xf numFmtId="0" fontId="32" fillId="0" borderId="0" xfId="2" applyFont="1" applyBorder="1" applyProtection="1">
      <protection hidden="1"/>
    </xf>
    <xf numFmtId="4" fontId="29" fillId="0" borderId="0" xfId="2" applyNumberFormat="1" applyAlignment="1">
      <alignment horizontal="left"/>
    </xf>
    <xf numFmtId="169" fontId="5" fillId="0" borderId="0" xfId="0" applyNumberFormat="1" applyFont="1" applyFill="1" applyBorder="1" applyAlignment="1" applyProtection="1">
      <alignment horizontal="left" vertical="center"/>
      <protection hidden="1"/>
    </xf>
    <xf numFmtId="2" fontId="5" fillId="3" borderId="0" xfId="2" applyNumberFormat="1" applyFont="1" applyFill="1" applyBorder="1" applyAlignment="1" applyProtection="1">
      <alignment horizontal="center" vertical="center"/>
      <protection hidden="1"/>
    </xf>
    <xf numFmtId="0" fontId="44" fillId="0" borderId="0" xfId="0" applyFont="1" applyAlignment="1">
      <alignment vertical="center"/>
    </xf>
    <xf numFmtId="0" fontId="3" fillId="10" borderId="0" xfId="0" applyFont="1" applyFill="1" applyBorder="1" applyAlignment="1">
      <alignment vertical="center" wrapText="1"/>
    </xf>
    <xf numFmtId="49" fontId="43" fillId="10" borderId="0" xfId="2" applyNumberFormat="1" applyFont="1" applyFill="1" applyBorder="1" applyAlignment="1" applyProtection="1">
      <protection hidden="1"/>
    </xf>
    <xf numFmtId="0" fontId="45" fillId="0" borderId="0" xfId="0" applyFont="1"/>
    <xf numFmtId="49" fontId="3" fillId="10" borderId="0" xfId="2" applyNumberFormat="1" applyFont="1" applyFill="1" applyBorder="1" applyAlignment="1" applyProtection="1">
      <protection hidden="1"/>
    </xf>
    <xf numFmtId="0" fontId="3" fillId="10" borderId="0" xfId="2" quotePrefix="1" applyFont="1" applyFill="1" applyBorder="1" applyProtection="1">
      <protection hidden="1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3" fillId="10" borderId="0" xfId="0" applyFont="1" applyFill="1" applyBorder="1" applyAlignment="1" applyProtection="1">
      <alignment horizontal="left" vertical="top" wrapText="1"/>
      <protection hidden="1"/>
    </xf>
    <xf numFmtId="0" fontId="3" fillId="12" borderId="0" xfId="2" applyFont="1" applyFill="1" applyBorder="1" applyAlignment="1" applyProtection="1">
      <alignment horizontal="left" vertical="center"/>
      <protection hidden="1"/>
    </xf>
    <xf numFmtId="0" fontId="1" fillId="0" borderId="0" xfId="0" applyFont="1" applyAlignment="1">
      <alignment vertical="center"/>
    </xf>
    <xf numFmtId="4" fontId="6" fillId="0" borderId="0" xfId="0" applyNumberFormat="1" applyFont="1" applyBorder="1" applyAlignment="1"/>
    <xf numFmtId="0" fontId="48" fillId="0" borderId="0" xfId="0" applyFont="1" applyFill="1" applyBorder="1" applyProtection="1">
      <protection hidden="1"/>
    </xf>
    <xf numFmtId="4" fontId="4" fillId="0" borderId="0" xfId="2" applyNumberFormat="1" applyFont="1" applyFill="1" applyBorder="1" applyAlignment="1" applyProtection="1">
      <alignment vertical="center"/>
      <protection hidden="1"/>
    </xf>
    <xf numFmtId="4" fontId="4" fillId="0" borderId="0" xfId="2" applyNumberFormat="1" applyFont="1" applyFill="1" applyBorder="1" applyAlignment="1" applyProtection="1">
      <alignment horizontal="center" vertical="center"/>
      <protection hidden="1"/>
    </xf>
    <xf numFmtId="0" fontId="3" fillId="10" borderId="0" xfId="0" applyFont="1" applyFill="1" applyBorder="1" applyAlignment="1">
      <alignment vertical="center" wrapText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49" fontId="3" fillId="0" borderId="0" xfId="2" applyNumberFormat="1" applyFont="1" applyFill="1" applyBorder="1" applyAlignment="1" applyProtection="1">
      <alignment horizontal="left"/>
      <protection hidden="1"/>
    </xf>
    <xf numFmtId="49" fontId="2" fillId="10" borderId="0" xfId="2" applyNumberFormat="1" applyFont="1" applyFill="1" applyBorder="1" applyAlignment="1" applyProtection="1">
      <alignment horizontal="left"/>
      <protection hidden="1"/>
    </xf>
    <xf numFmtId="0" fontId="3" fillId="10" borderId="0" xfId="0" applyFont="1" applyFill="1" applyBorder="1" applyAlignment="1">
      <alignment horizontal="left" vertical="center" wrapText="1"/>
    </xf>
    <xf numFmtId="0" fontId="29" fillId="0" borderId="0" xfId="2" applyBorder="1" applyAlignment="1">
      <alignment horizontal="left"/>
    </xf>
    <xf numFmtId="49" fontId="4" fillId="10" borderId="0" xfId="2" applyNumberFormat="1" applyFont="1" applyFill="1" applyBorder="1" applyAlignment="1" applyProtection="1">
      <alignment horizontal="left"/>
      <protection hidden="1"/>
    </xf>
    <xf numFmtId="49" fontId="3" fillId="12" borderId="3" xfId="2" applyNumberFormat="1" applyFont="1" applyFill="1" applyBorder="1" applyAlignment="1" applyProtection="1">
      <protection locked="0"/>
    </xf>
    <xf numFmtId="0" fontId="31" fillId="0" borderId="0" xfId="2" applyFont="1" applyFill="1" applyAlignment="1" applyProtection="1">
      <alignment vertical="center"/>
      <protection hidden="1"/>
    </xf>
    <xf numFmtId="0" fontId="3" fillId="0" borderId="0" xfId="0" applyFont="1" applyFill="1" applyBorder="1" applyAlignment="1">
      <alignment horizontal="left" vertical="center" wrapText="1"/>
    </xf>
    <xf numFmtId="49" fontId="7" fillId="0" borderId="0" xfId="4" applyNumberFormat="1" applyFont="1" applyFill="1" applyBorder="1" applyAlignment="1" applyProtection="1">
      <alignment horizontal="center"/>
      <protection locked="0"/>
    </xf>
    <xf numFmtId="0" fontId="29" fillId="0" borderId="0" xfId="2" applyBorder="1" applyProtection="1"/>
    <xf numFmtId="0" fontId="31" fillId="10" borderId="0" xfId="2" applyFont="1" applyFill="1" applyBorder="1" applyAlignment="1" applyProtection="1">
      <alignment horizontal="left"/>
      <protection hidden="1"/>
    </xf>
    <xf numFmtId="0" fontId="3" fillId="0" borderId="0" xfId="0" applyFont="1" applyAlignment="1" applyProtection="1">
      <alignment horizontal="center"/>
      <protection hidden="1"/>
    </xf>
    <xf numFmtId="0" fontId="29" fillId="0" borderId="0" xfId="2" applyAlignment="1">
      <alignment horizontal="right"/>
    </xf>
    <xf numFmtId="0" fontId="3" fillId="0" borderId="0" xfId="0" applyFont="1" applyBorder="1" applyProtection="1">
      <protection hidden="1"/>
    </xf>
    <xf numFmtId="0" fontId="29" fillId="0" borderId="33" xfId="2" applyBorder="1"/>
    <xf numFmtId="0" fontId="29" fillId="0" borderId="34" xfId="2" applyBorder="1" applyAlignment="1">
      <alignment horizontal="right"/>
    </xf>
    <xf numFmtId="0" fontId="29" fillId="0" borderId="35" xfId="2" applyBorder="1"/>
    <xf numFmtId="0" fontId="29" fillId="0" borderId="36" xfId="2" applyBorder="1" applyAlignment="1">
      <alignment horizontal="right"/>
    </xf>
    <xf numFmtId="0" fontId="29" fillId="0" borderId="34" xfId="2" applyBorder="1"/>
    <xf numFmtId="0" fontId="3" fillId="0" borderId="0" xfId="0" applyFont="1" applyBorder="1" applyAlignment="1" applyProtection="1">
      <alignment horizontal="center"/>
      <protection hidden="1"/>
    </xf>
    <xf numFmtId="0" fontId="49" fillId="0" borderId="0" xfId="2" applyFont="1" applyAlignment="1">
      <alignment horizontal="center"/>
    </xf>
    <xf numFmtId="49" fontId="7" fillId="0" borderId="3" xfId="4" applyNumberFormat="1" applyFont="1" applyFill="1" applyBorder="1" applyAlignment="1" applyProtection="1">
      <alignment horizontal="center"/>
      <protection locked="0"/>
    </xf>
    <xf numFmtId="167" fontId="7" fillId="17" borderId="13" xfId="2" applyNumberFormat="1" applyFont="1" applyFill="1" applyBorder="1" applyAlignment="1" applyProtection="1">
      <alignment horizontal="center"/>
      <protection locked="0"/>
    </xf>
    <xf numFmtId="167" fontId="7" fillId="17" borderId="14" xfId="2" applyNumberFormat="1" applyFont="1" applyFill="1" applyBorder="1" applyAlignment="1" applyProtection="1">
      <alignment horizontal="center"/>
      <protection locked="0"/>
    </xf>
    <xf numFmtId="167" fontId="7" fillId="17" borderId="6" xfId="2" applyNumberFormat="1" applyFont="1" applyFill="1" applyBorder="1" applyAlignment="1" applyProtection="1">
      <alignment horizontal="center"/>
      <protection locked="0"/>
    </xf>
    <xf numFmtId="169" fontId="7" fillId="17" borderId="13" xfId="2" applyNumberFormat="1" applyFont="1" applyFill="1" applyBorder="1" applyAlignment="1" applyProtection="1">
      <alignment horizontal="right"/>
      <protection locked="0"/>
    </xf>
    <xf numFmtId="169" fontId="7" fillId="17" borderId="14" xfId="2" applyNumberFormat="1" applyFont="1" applyFill="1" applyBorder="1" applyAlignment="1" applyProtection="1">
      <alignment horizontal="right"/>
      <protection locked="0"/>
    </xf>
    <xf numFmtId="169" fontId="7" fillId="17" borderId="6" xfId="2" applyNumberFormat="1" applyFont="1" applyFill="1" applyBorder="1" applyAlignment="1" applyProtection="1">
      <alignment horizontal="right"/>
      <protection locked="0"/>
    </xf>
    <xf numFmtId="49" fontId="37" fillId="17" borderId="13" xfId="2" applyNumberFormat="1" applyFont="1" applyFill="1" applyBorder="1" applyAlignment="1" applyProtection="1">
      <alignment horizontal="left"/>
      <protection locked="0"/>
    </xf>
    <xf numFmtId="49" fontId="37" fillId="17" borderId="14" xfId="2" applyNumberFormat="1" applyFont="1" applyFill="1" applyBorder="1" applyAlignment="1" applyProtection="1">
      <alignment horizontal="left"/>
      <protection locked="0"/>
    </xf>
    <xf numFmtId="49" fontId="37" fillId="17" borderId="6" xfId="2" applyNumberFormat="1" applyFont="1" applyFill="1" applyBorder="1" applyAlignment="1" applyProtection="1">
      <alignment horizontal="left"/>
      <protection locked="0"/>
    </xf>
    <xf numFmtId="0" fontId="3" fillId="10" borderId="0" xfId="0" applyFont="1" applyFill="1" applyBorder="1" applyAlignment="1">
      <alignment vertical="center" wrapText="1"/>
    </xf>
    <xf numFmtId="0" fontId="7" fillId="17" borderId="3" xfId="5" applyNumberFormat="1" applyFont="1" applyFill="1" applyBorder="1" applyAlignment="1" applyProtection="1">
      <alignment horizontal="left" vertical="center"/>
      <protection locked="0"/>
    </xf>
    <xf numFmtId="0" fontId="6" fillId="0" borderId="3" xfId="0" applyFont="1" applyBorder="1" applyAlignment="1">
      <alignment horizontal="left"/>
    </xf>
    <xf numFmtId="165" fontId="7" fillId="17" borderId="4" xfId="2" applyNumberFormat="1" applyFont="1" applyFill="1" applyBorder="1" applyAlignment="1" applyProtection="1">
      <alignment horizontal="right"/>
      <protection locked="0"/>
    </xf>
    <xf numFmtId="165" fontId="7" fillId="17" borderId="13" xfId="2" applyNumberFormat="1" applyFont="1" applyFill="1" applyBorder="1" applyAlignment="1" applyProtection="1">
      <alignment horizontal="right"/>
      <protection locked="0"/>
    </xf>
    <xf numFmtId="165" fontId="7" fillId="17" borderId="14" xfId="2" applyNumberFormat="1" applyFont="1" applyFill="1" applyBorder="1" applyAlignment="1" applyProtection="1">
      <alignment horizontal="right"/>
      <protection locked="0"/>
    </xf>
    <xf numFmtId="4" fontId="7" fillId="17" borderId="3" xfId="2" applyNumberFormat="1" applyFont="1" applyFill="1" applyBorder="1" applyAlignment="1" applyProtection="1">
      <alignment horizontal="right"/>
      <protection locked="0"/>
    </xf>
    <xf numFmtId="0" fontId="0" fillId="0" borderId="3" xfId="0" applyBorder="1" applyAlignment="1">
      <alignment horizontal="right"/>
    </xf>
    <xf numFmtId="49" fontId="2" fillId="10" borderId="3" xfId="4" applyNumberFormat="1" applyFont="1" applyFill="1" applyBorder="1" applyAlignment="1" applyProtection="1">
      <alignment horizontal="center"/>
      <protection locked="0"/>
    </xf>
    <xf numFmtId="49" fontId="3" fillId="12" borderId="3" xfId="2" applyNumberFormat="1" applyFont="1" applyFill="1" applyBorder="1" applyAlignment="1" applyProtection="1">
      <alignment horizontal="left"/>
      <protection locked="0"/>
    </xf>
    <xf numFmtId="49" fontId="7" fillId="17" borderId="3" xfId="2" applyNumberFormat="1" applyFont="1" applyFill="1" applyBorder="1" applyAlignment="1" applyProtection="1">
      <alignment horizontal="left" vertical="center"/>
      <protection locked="0"/>
    </xf>
    <xf numFmtId="0" fontId="2" fillId="10" borderId="13" xfId="2" applyFont="1" applyFill="1" applyBorder="1" applyAlignment="1" applyProtection="1">
      <alignment horizontal="center" vertical="center"/>
      <protection hidden="1"/>
    </xf>
    <xf numFmtId="0" fontId="2" fillId="10" borderId="14" xfId="2" applyFont="1" applyFill="1" applyBorder="1" applyAlignment="1" applyProtection="1">
      <alignment horizontal="center" vertical="center"/>
      <protection hidden="1"/>
    </xf>
    <xf numFmtId="0" fontId="2" fillId="10" borderId="6" xfId="2" applyFont="1" applyFill="1" applyBorder="1" applyAlignment="1" applyProtection="1">
      <alignment horizontal="center" vertical="center"/>
      <protection hidden="1"/>
    </xf>
    <xf numFmtId="49" fontId="3" fillId="10" borderId="0" xfId="2" applyNumberFormat="1" applyFont="1" applyFill="1" applyBorder="1" applyAlignment="1" applyProtection="1">
      <alignment horizontal="left"/>
      <protection hidden="1"/>
    </xf>
    <xf numFmtId="49" fontId="43" fillId="10" borderId="0" xfId="2" applyNumberFormat="1" applyFont="1" applyFill="1" applyBorder="1" applyAlignment="1" applyProtection="1">
      <alignment horizontal="left"/>
      <protection hidden="1"/>
    </xf>
    <xf numFmtId="4" fontId="7" fillId="17" borderId="3" xfId="2" applyNumberFormat="1" applyFont="1" applyFill="1" applyBorder="1" applyAlignment="1" applyProtection="1">
      <alignment horizontal="left" vertical="center"/>
      <protection locked="0"/>
    </xf>
    <xf numFmtId="0" fontId="2" fillId="10" borderId="0" xfId="2" applyFont="1" applyFill="1" applyBorder="1" applyAlignment="1" applyProtection="1">
      <alignment horizontal="center"/>
      <protection hidden="1"/>
    </xf>
    <xf numFmtId="0" fontId="29" fillId="10" borderId="3" xfId="2" applyFill="1" applyBorder="1" applyAlignment="1" applyProtection="1">
      <alignment horizontal="left"/>
      <protection hidden="1"/>
    </xf>
    <xf numFmtId="49" fontId="7" fillId="17" borderId="3" xfId="4" applyNumberFormat="1" applyFont="1" applyFill="1" applyBorder="1" applyAlignment="1" applyProtection="1">
      <alignment horizontal="center"/>
      <protection locked="0"/>
    </xf>
    <xf numFmtId="0" fontId="32" fillId="2" borderId="6" xfId="2" applyFont="1" applyFill="1" applyBorder="1" applyAlignment="1" applyProtection="1">
      <alignment horizontal="center"/>
      <protection hidden="1"/>
    </xf>
    <xf numFmtId="0" fontId="32" fillId="2" borderId="4" xfId="2" applyFont="1" applyFill="1" applyBorder="1" applyAlignment="1" applyProtection="1">
      <alignment horizontal="center"/>
      <protection hidden="1"/>
    </xf>
    <xf numFmtId="49" fontId="7" fillId="17" borderId="3" xfId="2" applyNumberFormat="1" applyFont="1" applyFill="1" applyBorder="1" applyAlignment="1" applyProtection="1">
      <alignment horizontal="center" vertical="center"/>
      <protection locked="0"/>
    </xf>
    <xf numFmtId="49" fontId="4" fillId="17" borderId="3" xfId="2" applyNumberFormat="1" applyFont="1" applyFill="1" applyBorder="1" applyAlignment="1" applyProtection="1">
      <alignment horizontal="left"/>
      <protection locked="0"/>
    </xf>
    <xf numFmtId="49" fontId="9" fillId="17" borderId="3" xfId="2" applyNumberFormat="1" applyFont="1" applyFill="1" applyBorder="1" applyAlignment="1" applyProtection="1">
      <alignment horizontal="left" vertical="center"/>
      <protection locked="0"/>
    </xf>
    <xf numFmtId="0" fontId="34" fillId="10" borderId="0" xfId="0" applyFont="1" applyFill="1" applyAlignment="1" applyProtection="1">
      <alignment horizontal="left" vertical="center"/>
      <protection hidden="1"/>
    </xf>
    <xf numFmtId="4" fontId="4" fillId="17" borderId="9" xfId="2" applyNumberFormat="1" applyFont="1" applyFill="1" applyBorder="1" applyAlignment="1" applyProtection="1">
      <alignment horizontal="center" vertical="center"/>
      <protection locked="0"/>
    </xf>
    <xf numFmtId="4" fontId="4" fillId="17" borderId="5" xfId="2" applyNumberFormat="1" applyFont="1" applyFill="1" applyBorder="1" applyAlignment="1" applyProtection="1">
      <alignment horizontal="center" vertical="center"/>
      <protection locked="0"/>
    </xf>
    <xf numFmtId="4" fontId="4" fillId="17" borderId="10" xfId="2" applyNumberFormat="1" applyFont="1" applyFill="1" applyBorder="1" applyAlignment="1" applyProtection="1">
      <alignment horizontal="center" vertical="center"/>
      <protection locked="0"/>
    </xf>
    <xf numFmtId="4" fontId="4" fillId="17" borderId="11" xfId="2" applyNumberFormat="1" applyFont="1" applyFill="1" applyBorder="1" applyAlignment="1" applyProtection="1">
      <alignment horizontal="center" vertical="center"/>
      <protection locked="0"/>
    </xf>
    <xf numFmtId="4" fontId="4" fillId="17" borderId="3" xfId="2" applyNumberFormat="1" applyFont="1" applyFill="1" applyBorder="1" applyAlignment="1" applyProtection="1">
      <alignment horizontal="center" vertical="center"/>
      <protection locked="0"/>
    </xf>
    <xf numFmtId="4" fontId="4" fillId="17" borderId="12" xfId="2" applyNumberFormat="1" applyFont="1" applyFill="1" applyBorder="1" applyAlignment="1" applyProtection="1">
      <alignment horizontal="center" vertical="center"/>
      <protection locked="0"/>
    </xf>
    <xf numFmtId="0" fontId="3" fillId="0" borderId="3" xfId="1" applyNumberFormat="1" applyFont="1" applyFill="1" applyBorder="1" applyAlignment="1" applyProtection="1">
      <protection hidden="1"/>
    </xf>
    <xf numFmtId="0" fontId="6" fillId="0" borderId="3" xfId="1" applyNumberFormat="1" applyFont="1" applyFill="1" applyBorder="1" applyAlignment="1" applyProtection="1">
      <protection hidden="1"/>
    </xf>
    <xf numFmtId="0" fontId="3" fillId="10" borderId="3" xfId="2" applyFont="1" applyFill="1" applyBorder="1" applyAlignment="1" applyProtection="1">
      <alignment horizontal="center" vertical="center"/>
      <protection hidden="1"/>
    </xf>
    <xf numFmtId="0" fontId="3" fillId="12" borderId="3" xfId="2" applyFont="1" applyFill="1" applyBorder="1" applyAlignment="1" applyProtection="1">
      <alignment horizontal="left" vertical="center"/>
      <protection hidden="1"/>
    </xf>
    <xf numFmtId="0" fontId="6" fillId="0" borderId="3" xfId="0" applyFont="1" applyBorder="1" applyAlignment="1" applyProtection="1">
      <alignment horizontal="left" vertical="center"/>
      <protection hidden="1"/>
    </xf>
    <xf numFmtId="0" fontId="3" fillId="0" borderId="0" xfId="2" applyFont="1" applyFill="1" applyBorder="1" applyAlignment="1" applyProtection="1">
      <alignment wrapText="1"/>
      <protection hidden="1"/>
    </xf>
    <xf numFmtId="4" fontId="36" fillId="17" borderId="15" xfId="2" applyNumberFormat="1" applyFont="1" applyFill="1" applyBorder="1" applyAlignment="1" applyProtection="1">
      <alignment horizontal="center" vertical="center"/>
      <protection locked="0"/>
    </xf>
    <xf numFmtId="4" fontId="36" fillId="17" borderId="16" xfId="2" applyNumberFormat="1" applyFont="1" applyFill="1" applyBorder="1" applyAlignment="1" applyProtection="1">
      <alignment horizontal="center" vertical="center"/>
      <protection locked="0"/>
    </xf>
    <xf numFmtId="4" fontId="36" fillId="17" borderId="17" xfId="2" applyNumberFormat="1" applyFont="1" applyFill="1" applyBorder="1" applyAlignment="1" applyProtection="1">
      <alignment horizontal="center" vertical="center"/>
      <protection locked="0"/>
    </xf>
    <xf numFmtId="0" fontId="3" fillId="10" borderId="14" xfId="1" applyNumberFormat="1" applyFont="1" applyFill="1" applyBorder="1" applyAlignment="1" applyProtection="1">
      <alignment horizontal="center"/>
      <protection hidden="1"/>
    </xf>
    <xf numFmtId="0" fontId="0" fillId="0" borderId="14" xfId="0" applyBorder="1" applyAlignment="1">
      <alignment horizontal="center"/>
    </xf>
    <xf numFmtId="0" fontId="4" fillId="17" borderId="9" xfId="2" applyFont="1" applyFill="1" applyBorder="1" applyAlignment="1" applyProtection="1">
      <alignment horizontal="center" vertical="center"/>
      <protection locked="0"/>
    </xf>
    <xf numFmtId="0" fontId="4" fillId="17" borderId="5" xfId="2" applyFont="1" applyFill="1" applyBorder="1" applyAlignment="1" applyProtection="1">
      <alignment horizontal="center" vertical="center"/>
      <protection locked="0"/>
    </xf>
    <xf numFmtId="0" fontId="4" fillId="17" borderId="10" xfId="2" applyFont="1" applyFill="1" applyBorder="1" applyAlignment="1" applyProtection="1">
      <alignment horizontal="center" vertical="center"/>
      <protection locked="0"/>
    </xf>
    <xf numFmtId="0" fontId="4" fillId="17" borderId="11" xfId="2" applyFont="1" applyFill="1" applyBorder="1" applyAlignment="1" applyProtection="1">
      <alignment horizontal="center" vertical="center"/>
      <protection locked="0"/>
    </xf>
    <xf numFmtId="0" fontId="4" fillId="17" borderId="3" xfId="2" applyFont="1" applyFill="1" applyBorder="1" applyAlignment="1" applyProtection="1">
      <alignment horizontal="center" vertical="center"/>
      <protection locked="0"/>
    </xf>
    <xf numFmtId="0" fontId="4" fillId="17" borderId="12" xfId="2" applyFont="1" applyFill="1" applyBorder="1" applyAlignment="1" applyProtection="1">
      <alignment horizontal="center" vertical="center"/>
      <protection locked="0"/>
    </xf>
    <xf numFmtId="0" fontId="31" fillId="10" borderId="9" xfId="2" applyFont="1" applyFill="1" applyBorder="1" applyAlignment="1" applyProtection="1">
      <alignment horizontal="center" vertical="center" wrapText="1"/>
      <protection hidden="1"/>
    </xf>
    <xf numFmtId="0" fontId="31" fillId="10" borderId="5" xfId="2" applyFont="1" applyFill="1" applyBorder="1" applyAlignment="1" applyProtection="1">
      <alignment horizontal="center" vertical="center" wrapText="1"/>
      <protection hidden="1"/>
    </xf>
    <xf numFmtId="0" fontId="31" fillId="10" borderId="10" xfId="2" applyFont="1" applyFill="1" applyBorder="1" applyAlignment="1" applyProtection="1">
      <alignment horizontal="center" vertical="center" wrapText="1"/>
      <protection hidden="1"/>
    </xf>
    <xf numFmtId="0" fontId="31" fillId="10" borderId="11" xfId="2" applyFont="1" applyFill="1" applyBorder="1" applyAlignment="1" applyProtection="1">
      <alignment horizontal="center" vertical="center" wrapText="1"/>
      <protection hidden="1"/>
    </xf>
    <xf numFmtId="0" fontId="31" fillId="10" borderId="3" xfId="2" applyFont="1" applyFill="1" applyBorder="1" applyAlignment="1" applyProtection="1">
      <alignment horizontal="center" vertical="center" wrapText="1"/>
      <protection hidden="1"/>
    </xf>
    <xf numFmtId="0" fontId="31" fillId="10" borderId="12" xfId="2" applyFont="1" applyFill="1" applyBorder="1" applyAlignment="1" applyProtection="1">
      <alignment horizontal="center" vertical="center" wrapText="1"/>
      <protection hidden="1"/>
    </xf>
    <xf numFmtId="2" fontId="2" fillId="3" borderId="13" xfId="2" applyNumberFormat="1" applyFont="1" applyFill="1" applyBorder="1" applyAlignment="1" applyProtection="1">
      <alignment horizontal="center" vertical="center" wrapText="1"/>
      <protection hidden="1"/>
    </xf>
    <xf numFmtId="2" fontId="2" fillId="3" borderId="14" xfId="2" applyNumberFormat="1" applyFont="1" applyFill="1" applyBorder="1" applyAlignment="1" applyProtection="1">
      <alignment horizontal="center" vertical="center" wrapText="1"/>
      <protection hidden="1"/>
    </xf>
    <xf numFmtId="2" fontId="2" fillId="3" borderId="6" xfId="2" applyNumberFormat="1" applyFont="1" applyFill="1" applyBorder="1" applyAlignment="1" applyProtection="1">
      <alignment horizontal="center" vertical="center" wrapText="1"/>
      <protection hidden="1"/>
    </xf>
    <xf numFmtId="4" fontId="4" fillId="17" borderId="13" xfId="2" applyNumberFormat="1" applyFont="1" applyFill="1" applyBorder="1" applyAlignment="1" applyProtection="1">
      <alignment horizontal="center" vertical="center"/>
      <protection locked="0"/>
    </xf>
    <xf numFmtId="4" fontId="4" fillId="17" borderId="14" xfId="2" applyNumberFormat="1" applyFont="1" applyFill="1" applyBorder="1" applyAlignment="1" applyProtection="1">
      <alignment horizontal="center" vertical="center"/>
      <protection locked="0"/>
    </xf>
    <xf numFmtId="4" fontId="4" fillId="17" borderId="6" xfId="2" applyNumberFormat="1" applyFont="1" applyFill="1" applyBorder="1" applyAlignment="1" applyProtection="1">
      <alignment horizontal="center" vertical="center"/>
      <protection locked="0"/>
    </xf>
    <xf numFmtId="49" fontId="3" fillId="10" borderId="0" xfId="2" applyNumberFormat="1" applyFont="1" applyFill="1" applyBorder="1" applyAlignment="1" applyProtection="1">
      <alignment horizontal="left" vertical="center"/>
      <protection hidden="1"/>
    </xf>
    <xf numFmtId="0" fontId="4" fillId="17" borderId="13" xfId="2" applyFont="1" applyFill="1" applyBorder="1" applyAlignment="1" applyProtection="1">
      <alignment horizontal="center" vertical="center"/>
      <protection locked="0"/>
    </xf>
    <xf numFmtId="0" fontId="4" fillId="17" borderId="6" xfId="2" applyFont="1" applyFill="1" applyBorder="1" applyAlignment="1" applyProtection="1">
      <alignment horizontal="center" vertical="center"/>
      <protection locked="0"/>
    </xf>
    <xf numFmtId="0" fontId="3" fillId="10" borderId="9" xfId="2" applyFont="1" applyFill="1" applyBorder="1" applyAlignment="1" applyProtection="1">
      <alignment horizontal="center"/>
      <protection hidden="1"/>
    </xf>
    <xf numFmtId="0" fontId="3" fillId="10" borderId="5" xfId="2" applyFont="1" applyFill="1" applyBorder="1" applyAlignment="1" applyProtection="1">
      <alignment horizontal="center"/>
      <protection hidden="1"/>
    </xf>
    <xf numFmtId="0" fontId="3" fillId="10" borderId="10" xfId="2" applyFont="1" applyFill="1" applyBorder="1" applyAlignment="1" applyProtection="1">
      <alignment horizontal="center"/>
      <protection hidden="1"/>
    </xf>
    <xf numFmtId="0" fontId="3" fillId="12" borderId="0" xfId="2" applyFont="1" applyFill="1" applyBorder="1" applyAlignment="1" applyProtection="1">
      <alignment horizontal="left" vertical="center"/>
      <protection hidden="1"/>
    </xf>
    <xf numFmtId="0" fontId="3" fillId="10" borderId="11" xfId="2" applyFont="1" applyFill="1" applyBorder="1" applyAlignment="1" applyProtection="1">
      <alignment horizontal="center" vertical="top"/>
      <protection hidden="1"/>
    </xf>
    <xf numFmtId="0" fontId="3" fillId="10" borderId="3" xfId="2" applyFont="1" applyFill="1" applyBorder="1" applyAlignment="1" applyProtection="1">
      <alignment horizontal="center" vertical="top"/>
      <protection hidden="1"/>
    </xf>
    <xf numFmtId="0" fontId="3" fillId="10" borderId="12" xfId="2" applyFont="1" applyFill="1" applyBorder="1" applyAlignment="1" applyProtection="1">
      <alignment horizontal="center" vertical="top"/>
      <protection hidden="1"/>
    </xf>
    <xf numFmtId="4" fontId="4" fillId="17" borderId="1" xfId="2" applyNumberFormat="1" applyFont="1" applyFill="1" applyBorder="1" applyAlignment="1" applyProtection="1">
      <alignment horizontal="center" vertical="center"/>
      <protection locked="0"/>
    </xf>
    <xf numFmtId="4" fontId="4" fillId="17" borderId="0" xfId="2" applyNumberFormat="1" applyFont="1" applyFill="1" applyBorder="1" applyAlignment="1" applyProtection="1">
      <alignment horizontal="center" vertical="center"/>
      <protection locked="0"/>
    </xf>
    <xf numFmtId="4" fontId="4" fillId="17" borderId="2" xfId="2" applyNumberFormat="1" applyFont="1" applyFill="1" applyBorder="1" applyAlignment="1" applyProtection="1">
      <alignment horizontal="center" vertical="center"/>
      <protection locked="0"/>
    </xf>
    <xf numFmtId="0" fontId="4" fillId="17" borderId="1" xfId="2" applyFont="1" applyFill="1" applyBorder="1" applyAlignment="1" applyProtection="1">
      <alignment horizontal="center" vertical="center"/>
      <protection locked="0"/>
    </xf>
    <xf numFmtId="0" fontId="4" fillId="17" borderId="0" xfId="2" applyFont="1" applyFill="1" applyBorder="1" applyAlignment="1" applyProtection="1">
      <alignment horizontal="center" vertical="center"/>
      <protection locked="0"/>
    </xf>
    <xf numFmtId="0" fontId="4" fillId="17" borderId="2" xfId="2" applyFont="1" applyFill="1" applyBorder="1" applyAlignment="1" applyProtection="1">
      <alignment horizontal="center" vertical="center"/>
      <protection locked="0"/>
    </xf>
    <xf numFmtId="4" fontId="35" fillId="2" borderId="1" xfId="2" applyNumberFormat="1" applyFont="1" applyFill="1" applyBorder="1" applyAlignment="1" applyProtection="1">
      <alignment horizontal="center" vertical="center"/>
      <protection hidden="1"/>
    </xf>
    <xf numFmtId="4" fontId="35" fillId="2" borderId="0" xfId="2" applyNumberFormat="1" applyFont="1" applyFill="1" applyBorder="1" applyAlignment="1" applyProtection="1">
      <alignment horizontal="center" vertical="center"/>
      <protection hidden="1"/>
    </xf>
    <xf numFmtId="4" fontId="35" fillId="2" borderId="2" xfId="2" applyNumberFormat="1" applyFont="1" applyFill="1" applyBorder="1" applyAlignment="1" applyProtection="1">
      <alignment horizontal="center" vertical="center"/>
      <protection hidden="1"/>
    </xf>
    <xf numFmtId="4" fontId="35" fillId="2" borderId="11" xfId="2" applyNumberFormat="1" applyFont="1" applyFill="1" applyBorder="1" applyAlignment="1" applyProtection="1">
      <alignment horizontal="center" vertical="center"/>
      <protection hidden="1"/>
    </xf>
    <xf numFmtId="4" fontId="35" fillId="2" borderId="3" xfId="2" applyNumberFormat="1" applyFont="1" applyFill="1" applyBorder="1" applyAlignment="1" applyProtection="1">
      <alignment horizontal="center" vertical="center"/>
      <protection hidden="1"/>
    </xf>
    <xf numFmtId="4" fontId="35" fillId="2" borderId="12" xfId="2" applyNumberFormat="1" applyFont="1" applyFill="1" applyBorder="1" applyAlignment="1" applyProtection="1">
      <alignment horizontal="center" vertical="center"/>
      <protection hidden="1"/>
    </xf>
    <xf numFmtId="0" fontId="3" fillId="10" borderId="9" xfId="2" applyFont="1" applyFill="1" applyBorder="1" applyAlignment="1" applyProtection="1">
      <alignment horizontal="center" vertical="center"/>
      <protection hidden="1"/>
    </xf>
    <xf numFmtId="0" fontId="3" fillId="10" borderId="5" xfId="2" applyFont="1" applyFill="1" applyBorder="1" applyAlignment="1" applyProtection="1">
      <alignment horizontal="center" vertical="center"/>
      <protection hidden="1"/>
    </xf>
    <xf numFmtId="0" fontId="3" fillId="10" borderId="10" xfId="2" applyFont="1" applyFill="1" applyBorder="1" applyAlignment="1" applyProtection="1">
      <alignment horizontal="center" vertical="center"/>
      <protection hidden="1"/>
    </xf>
    <xf numFmtId="0" fontId="3" fillId="10" borderId="11" xfId="2" applyFont="1" applyFill="1" applyBorder="1" applyAlignment="1" applyProtection="1">
      <alignment horizontal="center" vertical="center"/>
      <protection hidden="1"/>
    </xf>
    <xf numFmtId="0" fontId="3" fillId="10" borderId="12" xfId="2" applyFont="1" applyFill="1" applyBorder="1" applyAlignment="1" applyProtection="1">
      <alignment horizontal="center" vertical="center"/>
      <protection hidden="1"/>
    </xf>
    <xf numFmtId="4" fontId="7" fillId="17" borderId="4" xfId="2" applyNumberFormat="1" applyFont="1" applyFill="1" applyBorder="1" applyAlignment="1" applyProtection="1">
      <alignment horizontal="center" vertical="center"/>
      <protection locked="0"/>
    </xf>
    <xf numFmtId="4" fontId="7" fillId="17" borderId="13" xfId="2" applyNumberFormat="1" applyFont="1" applyFill="1" applyBorder="1" applyAlignment="1" applyProtection="1">
      <alignment horizontal="center" vertical="center"/>
      <protection locked="0"/>
    </xf>
    <xf numFmtId="4" fontId="7" fillId="17" borderId="14" xfId="2" applyNumberFormat="1" applyFont="1" applyFill="1" applyBorder="1" applyAlignment="1" applyProtection="1">
      <alignment horizontal="center" vertical="center"/>
      <protection locked="0"/>
    </xf>
    <xf numFmtId="0" fontId="7" fillId="17" borderId="13" xfId="2" applyNumberFormat="1" applyFont="1" applyFill="1" applyBorder="1" applyAlignment="1" applyProtection="1">
      <alignment horizontal="center" vertical="center"/>
      <protection locked="0"/>
    </xf>
    <xf numFmtId="0" fontId="7" fillId="17" borderId="14" xfId="2" applyNumberFormat="1" applyFont="1" applyFill="1" applyBorder="1" applyAlignment="1" applyProtection="1">
      <alignment horizontal="center" vertical="center"/>
      <protection locked="0"/>
    </xf>
    <xf numFmtId="0" fontId="43" fillId="2" borderId="0" xfId="2" applyFont="1" applyFill="1" applyBorder="1" applyAlignment="1" applyProtection="1">
      <alignment horizontal="center"/>
      <protection hidden="1"/>
    </xf>
    <xf numFmtId="4" fontId="7" fillId="17" borderId="13" xfId="2" applyNumberFormat="1" applyFont="1" applyFill="1" applyBorder="1" applyAlignment="1" applyProtection="1">
      <alignment horizontal="center"/>
      <protection locked="0"/>
    </xf>
    <xf numFmtId="4" fontId="7" fillId="17" borderId="14" xfId="2" applyNumberFormat="1" applyFont="1" applyFill="1" applyBorder="1" applyAlignment="1" applyProtection="1">
      <alignment horizontal="center"/>
      <protection locked="0"/>
    </xf>
    <xf numFmtId="0" fontId="29" fillId="10" borderId="14" xfId="2" applyFill="1" applyBorder="1" applyAlignment="1" applyProtection="1">
      <alignment horizontal="center"/>
      <protection hidden="1"/>
    </xf>
    <xf numFmtId="0" fontId="29" fillId="10" borderId="6" xfId="2" applyFill="1" applyBorder="1" applyAlignment="1" applyProtection="1">
      <alignment horizontal="center"/>
      <protection hidden="1"/>
    </xf>
    <xf numFmtId="0" fontId="7" fillId="17" borderId="4" xfId="2" applyNumberFormat="1" applyFont="1" applyFill="1" applyBorder="1" applyAlignment="1" applyProtection="1">
      <alignment horizontal="center" vertical="center"/>
      <protection locked="0"/>
    </xf>
    <xf numFmtId="4" fontId="4" fillId="14" borderId="13" xfId="2" applyNumberFormat="1" applyFont="1" applyFill="1" applyBorder="1" applyAlignment="1" applyProtection="1">
      <alignment horizontal="center" vertical="center"/>
      <protection hidden="1"/>
    </xf>
    <xf numFmtId="4" fontId="4" fillId="14" borderId="14" xfId="2" applyNumberFormat="1" applyFont="1" applyFill="1" applyBorder="1" applyAlignment="1" applyProtection="1">
      <alignment horizontal="center" vertical="center"/>
      <protection hidden="1"/>
    </xf>
    <xf numFmtId="4" fontId="4" fillId="14" borderId="6" xfId="2" applyNumberFormat="1" applyFont="1" applyFill="1" applyBorder="1" applyAlignment="1" applyProtection="1">
      <alignment horizontal="center" vertical="center"/>
      <protection hidden="1"/>
    </xf>
    <xf numFmtId="0" fontId="31" fillId="10" borderId="13" xfId="2" applyFont="1" applyFill="1" applyBorder="1" applyAlignment="1" applyProtection="1">
      <alignment horizontal="center" vertical="center" wrapText="1"/>
      <protection hidden="1"/>
    </xf>
    <xf numFmtId="0" fontId="31" fillId="10" borderId="14" xfId="2" applyFont="1" applyFill="1" applyBorder="1" applyAlignment="1" applyProtection="1">
      <alignment horizontal="center" vertical="center" wrapText="1"/>
      <protection hidden="1"/>
    </xf>
    <xf numFmtId="0" fontId="31" fillId="10" borderId="6" xfId="2" applyFont="1" applyFill="1" applyBorder="1" applyAlignment="1" applyProtection="1">
      <alignment horizontal="center" vertical="center" wrapText="1"/>
      <protection hidden="1"/>
    </xf>
    <xf numFmtId="0" fontId="4" fillId="0" borderId="5" xfId="2" applyFont="1" applyFill="1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4" fontId="4" fillId="0" borderId="5" xfId="2" applyNumberFormat="1" applyFont="1" applyFill="1" applyBorder="1" applyAlignment="1" applyProtection="1">
      <alignment horizontal="center" vertical="center"/>
    </xf>
    <xf numFmtId="0" fontId="4" fillId="0" borderId="0" xfId="2" applyFont="1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0" xfId="0" applyAlignment="1" applyProtection="1"/>
    <xf numFmtId="0" fontId="11" fillId="2" borderId="0" xfId="2" applyFont="1" applyFill="1" applyBorder="1" applyAlignment="1" applyProtection="1">
      <alignment horizontal="center" textRotation="90"/>
      <protection hidden="1"/>
    </xf>
    <xf numFmtId="4" fontId="4" fillId="17" borderId="3" xfId="2" applyNumberFormat="1" applyFont="1" applyFill="1" applyBorder="1" applyAlignment="1" applyProtection="1">
      <alignment horizontal="left" vertical="center"/>
      <protection locked="0"/>
    </xf>
    <xf numFmtId="4" fontId="7" fillId="13" borderId="3" xfId="2" applyNumberFormat="1" applyFont="1" applyFill="1" applyBorder="1" applyAlignment="1" applyProtection="1">
      <alignment horizontal="left"/>
      <protection hidden="1"/>
    </xf>
    <xf numFmtId="0" fontId="5" fillId="9" borderId="9" xfId="0" applyFont="1" applyFill="1" applyBorder="1" applyAlignment="1" applyProtection="1">
      <alignment horizontal="center" vertical="center"/>
      <protection locked="0"/>
    </xf>
    <xf numFmtId="0" fontId="5" fillId="9" borderId="5" xfId="0" applyFont="1" applyFill="1" applyBorder="1" applyAlignment="1" applyProtection="1">
      <alignment horizontal="center" vertical="center"/>
      <protection locked="0"/>
    </xf>
    <xf numFmtId="0" fontId="5" fillId="9" borderId="10" xfId="0" applyFont="1" applyFill="1" applyBorder="1" applyAlignment="1" applyProtection="1">
      <alignment horizontal="center" vertical="center"/>
      <protection locked="0"/>
    </xf>
    <xf numFmtId="0" fontId="5" fillId="9" borderId="11" xfId="0" applyFont="1" applyFill="1" applyBorder="1" applyAlignment="1" applyProtection="1">
      <alignment horizontal="center" vertical="center"/>
      <protection locked="0"/>
    </xf>
    <xf numFmtId="0" fontId="5" fillId="9" borderId="3" xfId="0" applyFont="1" applyFill="1" applyBorder="1" applyAlignment="1" applyProtection="1">
      <alignment horizontal="center" vertical="center"/>
      <protection locked="0"/>
    </xf>
    <xf numFmtId="0" fontId="5" fillId="9" borderId="12" xfId="0" applyFont="1" applyFill="1" applyBorder="1" applyAlignment="1" applyProtection="1">
      <alignment horizontal="center" vertical="center"/>
      <protection locked="0"/>
    </xf>
    <xf numFmtId="4" fontId="4" fillId="18" borderId="13" xfId="0" applyNumberFormat="1" applyFont="1" applyFill="1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29" fillId="10" borderId="18" xfId="2" applyFill="1" applyBorder="1" applyAlignment="1" applyProtection="1">
      <protection hidden="1"/>
    </xf>
    <xf numFmtId="0" fontId="0" fillId="0" borderId="19" xfId="0" applyBorder="1" applyAlignment="1"/>
    <xf numFmtId="0" fontId="0" fillId="0" borderId="20" xfId="0" applyBorder="1" applyAlignment="1"/>
    <xf numFmtId="0" fontId="29" fillId="10" borderId="21" xfId="2" applyFill="1" applyBorder="1" applyAlignment="1" applyProtection="1">
      <protection hidden="1"/>
    </xf>
    <xf numFmtId="0" fontId="29" fillId="10" borderId="22" xfId="2" applyFill="1" applyBorder="1" applyAlignment="1" applyProtection="1">
      <protection hidden="1"/>
    </xf>
    <xf numFmtId="0" fontId="29" fillId="10" borderId="23" xfId="2" applyFill="1" applyBorder="1" applyAlignment="1" applyProtection="1">
      <protection hidden="1"/>
    </xf>
    <xf numFmtId="0" fontId="29" fillId="10" borderId="24" xfId="2" applyFill="1" applyBorder="1" applyAlignment="1" applyProtection="1">
      <protection hidden="1"/>
    </xf>
    <xf numFmtId="0" fontId="29" fillId="10" borderId="25" xfId="2" applyFill="1" applyBorder="1" applyAlignment="1" applyProtection="1">
      <protection hidden="1"/>
    </xf>
    <xf numFmtId="0" fontId="29" fillId="10" borderId="26" xfId="2" applyFill="1" applyBorder="1" applyAlignment="1" applyProtection="1">
      <protection hidden="1"/>
    </xf>
    <xf numFmtId="0" fontId="0" fillId="0" borderId="27" xfId="0" applyBorder="1" applyAlignment="1"/>
    <xf numFmtId="0" fontId="0" fillId="0" borderId="28" xfId="0" applyBorder="1" applyAlignment="1"/>
    <xf numFmtId="0" fontId="0" fillId="0" borderId="29" xfId="0" applyBorder="1" applyAlignment="1"/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4" fontId="7" fillId="17" borderId="3" xfId="5" applyNumberFormat="1" applyFont="1" applyFill="1" applyBorder="1" applyAlignment="1" applyProtection="1">
      <alignment horizontal="left" vertical="center"/>
      <protection locked="0"/>
    </xf>
    <xf numFmtId="0" fontId="0" fillId="0" borderId="3" xfId="0" applyBorder="1" applyAlignment="1">
      <alignment horizontal="left" vertical="center"/>
    </xf>
    <xf numFmtId="49" fontId="7" fillId="17" borderId="3" xfId="5" applyNumberFormat="1" applyFont="1" applyFill="1" applyBorder="1" applyAlignment="1" applyProtection="1">
      <alignment horizontal="left" vertical="center"/>
      <protection locked="0"/>
    </xf>
    <xf numFmtId="49" fontId="0" fillId="0" borderId="3" xfId="0" applyNumberFormat="1" applyBorder="1" applyAlignment="1" applyProtection="1">
      <alignment horizontal="left" vertical="center"/>
      <protection locked="0"/>
    </xf>
    <xf numFmtId="49" fontId="7" fillId="17" borderId="3" xfId="5" applyNumberFormat="1" applyFont="1" applyFill="1" applyBorder="1" applyAlignment="1" applyProtection="1">
      <alignment horizontal="left" vertical="center"/>
      <protection locked="0" hidden="1"/>
    </xf>
    <xf numFmtId="49" fontId="2" fillId="0" borderId="3" xfId="0" applyNumberFormat="1" applyFont="1" applyBorder="1" applyAlignment="1" applyProtection="1">
      <alignment horizontal="left" vertical="center"/>
      <protection locked="0"/>
    </xf>
    <xf numFmtId="0" fontId="3" fillId="10" borderId="0" xfId="2" applyFont="1" applyFill="1" applyBorder="1" applyAlignment="1" applyProtection="1">
      <alignment horizontal="right"/>
      <protection hidden="1"/>
    </xf>
    <xf numFmtId="0" fontId="29" fillId="0" borderId="30" xfId="2" applyBorder="1" applyAlignment="1">
      <alignment horizontal="center"/>
    </xf>
    <xf numFmtId="0" fontId="29" fillId="0" borderId="32" xfId="2" applyBorder="1" applyAlignment="1">
      <alignment horizontal="center"/>
    </xf>
    <xf numFmtId="49" fontId="7" fillId="0" borderId="0" xfId="2" applyNumberFormat="1" applyFont="1" applyFill="1" applyBorder="1" applyAlignment="1" applyProtection="1">
      <alignment horizontal="center"/>
      <protection locked="0"/>
    </xf>
    <xf numFmtId="0" fontId="0" fillId="0" borderId="3" xfId="0" applyBorder="1" applyAlignment="1">
      <alignment horizontal="left"/>
    </xf>
    <xf numFmtId="49" fontId="3" fillId="0" borderId="0" xfId="2" applyNumberFormat="1" applyFont="1" applyFill="1" applyBorder="1" applyAlignment="1" applyProtection="1">
      <alignment horizontal="left"/>
      <protection hidden="1"/>
    </xf>
    <xf numFmtId="0" fontId="3" fillId="10" borderId="9" xfId="2" applyFont="1" applyFill="1" applyBorder="1" applyAlignment="1" applyProtection="1">
      <alignment horizontal="center" vertical="center" wrapText="1"/>
      <protection hidden="1"/>
    </xf>
    <xf numFmtId="0" fontId="3" fillId="10" borderId="5" xfId="2" applyFont="1" applyFill="1" applyBorder="1" applyAlignment="1" applyProtection="1">
      <alignment horizontal="center" vertical="center" wrapText="1"/>
      <protection hidden="1"/>
    </xf>
    <xf numFmtId="0" fontId="3" fillId="10" borderId="10" xfId="2" applyFont="1" applyFill="1" applyBorder="1" applyAlignment="1" applyProtection="1">
      <alignment horizontal="center" vertical="center" wrapText="1"/>
      <protection hidden="1"/>
    </xf>
    <xf numFmtId="0" fontId="3" fillId="10" borderId="11" xfId="2" applyFont="1" applyFill="1" applyBorder="1" applyAlignment="1" applyProtection="1">
      <alignment horizontal="center" vertical="center" wrapText="1"/>
      <protection hidden="1"/>
    </xf>
    <xf numFmtId="0" fontId="3" fillId="10" borderId="3" xfId="2" applyFont="1" applyFill="1" applyBorder="1" applyAlignment="1" applyProtection="1">
      <alignment horizontal="center" vertical="center" wrapText="1"/>
      <protection hidden="1"/>
    </xf>
    <xf numFmtId="0" fontId="3" fillId="10" borderId="12" xfId="2" applyFont="1" applyFill="1" applyBorder="1" applyAlignment="1" applyProtection="1">
      <alignment horizontal="center" vertical="center" wrapText="1"/>
      <protection hidden="1"/>
    </xf>
    <xf numFmtId="166" fontId="7" fillId="17" borderId="3" xfId="5" applyNumberFormat="1" applyFont="1" applyFill="1" applyBorder="1" applyAlignment="1" applyProtection="1">
      <alignment horizontal="left" vertical="center"/>
      <protection locked="0"/>
    </xf>
    <xf numFmtId="166" fontId="0" fillId="0" borderId="3" xfId="0" applyNumberFormat="1" applyBorder="1" applyAlignment="1">
      <alignment horizontal="left"/>
    </xf>
    <xf numFmtId="0" fontId="29" fillId="0" borderId="0" xfId="2" applyAlignment="1">
      <alignment horizontal="center"/>
    </xf>
    <xf numFmtId="0" fontId="2" fillId="2" borderId="0" xfId="0" applyFont="1" applyFill="1" applyBorder="1" applyAlignment="1" applyProtection="1">
      <alignment vertical="center" wrapText="1"/>
      <protection hidden="1"/>
    </xf>
    <xf numFmtId="49" fontId="26" fillId="10" borderId="0" xfId="0" applyNumberFormat="1" applyFont="1" applyFill="1" applyBorder="1" applyAlignment="1" applyProtection="1">
      <alignment vertical="center"/>
      <protection hidden="1"/>
    </xf>
    <xf numFmtId="0" fontId="26" fillId="10" borderId="0" xfId="0" applyFont="1" applyFill="1" applyBorder="1" applyAlignment="1" applyProtection="1">
      <alignment horizontal="left" vertical="center" wrapText="1"/>
      <protection hidden="1"/>
    </xf>
    <xf numFmtId="0" fontId="5" fillId="0" borderId="3" xfId="0" applyNumberFormat="1" applyFont="1" applyFill="1" applyBorder="1" applyAlignment="1" applyProtection="1">
      <alignment horizontal="left" vertical="center"/>
      <protection hidden="1"/>
    </xf>
    <xf numFmtId="0" fontId="50" fillId="10" borderId="0" xfId="0" applyFont="1" applyFill="1" applyBorder="1" applyAlignment="1" applyProtection="1">
      <alignment horizontal="left"/>
      <protection hidden="1"/>
    </xf>
    <xf numFmtId="0" fontId="3" fillId="10" borderId="3" xfId="0" applyFont="1" applyFill="1" applyBorder="1" applyAlignment="1" applyProtection="1">
      <alignment horizontal="center"/>
      <protection locked="0"/>
    </xf>
    <xf numFmtId="0" fontId="6" fillId="10" borderId="3" xfId="0" applyFont="1" applyFill="1" applyBorder="1" applyAlignment="1" applyProtection="1">
      <alignment horizontal="center"/>
      <protection locked="0"/>
    </xf>
    <xf numFmtId="168" fontId="12" fillId="2" borderId="0" xfId="0" applyNumberFormat="1" applyFont="1" applyFill="1" applyBorder="1" applyAlignment="1" applyProtection="1">
      <alignment horizontal="left"/>
      <protection hidden="1"/>
    </xf>
    <xf numFmtId="0" fontId="2" fillId="10" borderId="0" xfId="0" applyFont="1" applyFill="1" applyBorder="1" applyAlignment="1" applyProtection="1">
      <alignment vertical="center" wrapText="1"/>
      <protection hidden="1"/>
    </xf>
    <xf numFmtId="169" fontId="4" fillId="9" borderId="4" xfId="5" applyNumberFormat="1" applyFont="1" applyFill="1" applyBorder="1" applyAlignment="1" applyProtection="1">
      <alignment horizontal="right" vertical="center"/>
      <protection locked="0"/>
    </xf>
    <xf numFmtId="169" fontId="5" fillId="0" borderId="3" xfId="5" applyNumberFormat="1" applyFont="1" applyFill="1" applyBorder="1" applyAlignment="1" applyProtection="1">
      <alignment horizontal="left" vertical="center"/>
      <protection hidden="1"/>
    </xf>
    <xf numFmtId="49" fontId="4" fillId="9" borderId="3" xfId="5" applyNumberFormat="1" applyFont="1" applyFill="1" applyBorder="1" applyAlignment="1" applyProtection="1">
      <alignment horizontal="left" vertical="center"/>
      <protection locked="0"/>
    </xf>
    <xf numFmtId="0" fontId="50" fillId="0" borderId="0" xfId="0" applyFont="1" applyProtection="1">
      <protection hidden="1"/>
    </xf>
    <xf numFmtId="0" fontId="13" fillId="10" borderId="3" xfId="0" applyFont="1" applyFill="1" applyBorder="1" applyAlignment="1" applyProtection="1">
      <alignment horizontal="center"/>
      <protection locked="0"/>
    </xf>
    <xf numFmtId="0" fontId="26" fillId="10" borderId="0" xfId="0" applyFont="1" applyFill="1" applyBorder="1" applyAlignment="1" applyProtection="1">
      <alignment wrapText="1"/>
      <protection hidden="1"/>
    </xf>
    <xf numFmtId="0" fontId="27" fillId="0" borderId="0" xfId="0" applyFont="1" applyAlignment="1"/>
    <xf numFmtId="0" fontId="3" fillId="10" borderId="9" xfId="0" applyFont="1" applyFill="1" applyBorder="1" applyAlignment="1" applyProtection="1">
      <alignment horizontal="center" vertical="center" wrapText="1"/>
      <protection hidden="1"/>
    </xf>
    <xf numFmtId="0" fontId="3" fillId="10" borderId="5" xfId="0" applyFont="1" applyFill="1" applyBorder="1" applyAlignment="1" applyProtection="1">
      <alignment horizontal="center" vertical="center" wrapText="1"/>
      <protection hidden="1"/>
    </xf>
    <xf numFmtId="0" fontId="3" fillId="10" borderId="10" xfId="0" applyFont="1" applyFill="1" applyBorder="1" applyAlignment="1" applyProtection="1">
      <alignment horizontal="center" vertical="center" wrapText="1"/>
      <protection hidden="1"/>
    </xf>
    <xf numFmtId="0" fontId="3" fillId="10" borderId="11" xfId="0" applyFont="1" applyFill="1" applyBorder="1" applyAlignment="1" applyProtection="1">
      <alignment horizontal="center" vertical="center" wrapText="1"/>
      <protection hidden="1"/>
    </xf>
    <xf numFmtId="0" fontId="3" fillId="10" borderId="3" xfId="0" applyFont="1" applyFill="1" applyBorder="1" applyAlignment="1" applyProtection="1">
      <alignment horizontal="center" vertical="center" wrapText="1"/>
      <protection hidden="1"/>
    </xf>
    <xf numFmtId="0" fontId="3" fillId="10" borderId="12" xfId="0" applyFont="1" applyFill="1" applyBorder="1" applyAlignment="1" applyProtection="1">
      <alignment horizontal="center" vertical="center" wrapText="1"/>
      <protection hidden="1"/>
    </xf>
    <xf numFmtId="169" fontId="4" fillId="19" borderId="13" xfId="5" applyNumberFormat="1" applyFont="1" applyFill="1" applyBorder="1" applyAlignment="1" applyProtection="1">
      <alignment horizontal="right" vertical="center"/>
      <protection hidden="1"/>
    </xf>
    <xf numFmtId="169" fontId="4" fillId="19" borderId="14" xfId="5" applyNumberFormat="1" applyFont="1" applyFill="1" applyBorder="1" applyAlignment="1" applyProtection="1">
      <alignment horizontal="right" vertical="center"/>
      <protection hidden="1"/>
    </xf>
    <xf numFmtId="169" fontId="4" fillId="19" borderId="6" xfId="5" applyNumberFormat="1" applyFont="1" applyFill="1" applyBorder="1" applyAlignment="1" applyProtection="1">
      <alignment horizontal="right" vertical="center"/>
      <protection hidden="1"/>
    </xf>
    <xf numFmtId="169" fontId="4" fillId="17" borderId="13" xfId="0" applyNumberFormat="1" applyFont="1" applyFill="1" applyBorder="1" applyAlignment="1" applyProtection="1">
      <alignment horizontal="right" vertical="center"/>
      <protection locked="0"/>
    </xf>
    <xf numFmtId="0" fontId="0" fillId="0" borderId="14" xfId="0" applyBorder="1" applyAlignment="1" applyProtection="1">
      <alignment horizontal="right" vertical="center"/>
      <protection locked="0"/>
    </xf>
    <xf numFmtId="0" fontId="0" fillId="0" borderId="6" xfId="0" applyBorder="1" applyAlignment="1" applyProtection="1">
      <alignment horizontal="right" vertical="center"/>
      <protection locked="0"/>
    </xf>
    <xf numFmtId="0" fontId="4" fillId="10" borderId="0" xfId="0" applyFont="1" applyFill="1" applyBorder="1" applyAlignment="1" applyProtection="1">
      <alignment vertical="center"/>
      <protection hidden="1"/>
    </xf>
    <xf numFmtId="0" fontId="0" fillId="0" borderId="0" xfId="0" applyAlignment="1"/>
    <xf numFmtId="0" fontId="3" fillId="10" borderId="0" xfId="0" applyFont="1" applyFill="1" applyBorder="1" applyAlignment="1" applyProtection="1">
      <alignment vertical="center" wrapText="1"/>
      <protection hidden="1"/>
    </xf>
    <xf numFmtId="0" fontId="26" fillId="10" borderId="0" xfId="0" applyFont="1" applyFill="1" applyBorder="1" applyAlignment="1" applyProtection="1">
      <alignment vertical="top" wrapText="1"/>
      <protection hidden="1"/>
    </xf>
    <xf numFmtId="169" fontId="4" fillId="17" borderId="14" xfId="0" applyNumberFormat="1" applyFont="1" applyFill="1" applyBorder="1" applyAlignment="1" applyProtection="1">
      <alignment horizontal="right" vertical="center"/>
      <protection locked="0"/>
    </xf>
    <xf numFmtId="169" fontId="4" fillId="17" borderId="6" xfId="0" applyNumberFormat="1" applyFont="1" applyFill="1" applyBorder="1" applyAlignment="1" applyProtection="1">
      <alignment horizontal="right" vertical="center"/>
      <protection locked="0"/>
    </xf>
    <xf numFmtId="0" fontId="3" fillId="10" borderId="0" xfId="0" applyFont="1" applyFill="1" applyBorder="1" applyAlignment="1" applyProtection="1">
      <alignment horizontal="left" vertical="top" wrapText="1"/>
      <protection hidden="1"/>
    </xf>
    <xf numFmtId="0" fontId="2" fillId="10" borderId="0" xfId="0" applyFont="1" applyFill="1" applyBorder="1" applyAlignment="1" applyProtection="1">
      <alignment horizontal="left" vertical="top" wrapText="1"/>
      <protection hidden="1"/>
    </xf>
    <xf numFmtId="169" fontId="4" fillId="17" borderId="9" xfId="0" applyNumberFormat="1" applyFont="1" applyFill="1" applyBorder="1" applyAlignment="1" applyProtection="1">
      <alignment horizontal="right"/>
      <protection locked="0"/>
    </xf>
    <xf numFmtId="169" fontId="4" fillId="17" borderId="5" xfId="0" applyNumberFormat="1" applyFont="1" applyFill="1" applyBorder="1" applyAlignment="1" applyProtection="1">
      <alignment horizontal="right"/>
      <protection locked="0"/>
    </xf>
    <xf numFmtId="169" fontId="4" fillId="17" borderId="10" xfId="0" applyNumberFormat="1" applyFont="1" applyFill="1" applyBorder="1" applyAlignment="1" applyProtection="1">
      <alignment horizontal="right"/>
      <protection locked="0"/>
    </xf>
    <xf numFmtId="169" fontId="0" fillId="0" borderId="11" xfId="0" applyNumberFormat="1" applyBorder="1" applyAlignment="1" applyProtection="1">
      <alignment horizontal="right"/>
      <protection locked="0"/>
    </xf>
    <xf numFmtId="169" fontId="0" fillId="0" borderId="3" xfId="0" applyNumberFormat="1" applyBorder="1" applyAlignment="1" applyProtection="1">
      <alignment horizontal="right"/>
      <protection locked="0"/>
    </xf>
    <xf numFmtId="169" fontId="0" fillId="0" borderId="12" xfId="0" applyNumberFormat="1" applyBorder="1" applyAlignment="1" applyProtection="1">
      <alignment horizontal="right"/>
      <protection locked="0"/>
    </xf>
    <xf numFmtId="169" fontId="5" fillId="0" borderId="3" xfId="0" applyNumberFormat="1" applyFont="1" applyFill="1" applyBorder="1" applyAlignment="1" applyProtection="1">
      <alignment horizontal="left" vertical="center"/>
      <protection hidden="1"/>
    </xf>
    <xf numFmtId="0" fontId="6" fillId="0" borderId="0" xfId="0" applyFont="1" applyAlignment="1"/>
    <xf numFmtId="0" fontId="6" fillId="0" borderId="0" xfId="0" applyFont="1" applyAlignment="1">
      <alignment wrapText="1"/>
    </xf>
    <xf numFmtId="0" fontId="46" fillId="10" borderId="0" xfId="0" applyFont="1" applyFill="1" applyBorder="1" applyAlignment="1" applyProtection="1">
      <protection hidden="1"/>
    </xf>
    <xf numFmtId="0" fontId="47" fillId="0" borderId="0" xfId="0" applyFont="1" applyAlignment="1"/>
    <xf numFmtId="0" fontId="0" fillId="0" borderId="11" xfId="0" applyBorder="1" applyAlignment="1" applyProtection="1">
      <alignment horizontal="right"/>
      <protection locked="0"/>
    </xf>
    <xf numFmtId="0" fontId="0" fillId="0" borderId="3" xfId="0" applyBorder="1" applyAlignment="1" applyProtection="1">
      <alignment horizontal="right"/>
      <protection locked="0"/>
    </xf>
    <xf numFmtId="0" fontId="0" fillId="0" borderId="12" xfId="0" applyBorder="1" applyAlignment="1" applyProtection="1">
      <alignment horizontal="right"/>
      <protection locked="0"/>
    </xf>
    <xf numFmtId="169" fontId="4" fillId="2" borderId="30" xfId="0" applyNumberFormat="1" applyFont="1" applyFill="1" applyBorder="1" applyAlignment="1" applyProtection="1">
      <alignment horizontal="right" vertical="center"/>
      <protection hidden="1"/>
    </xf>
    <xf numFmtId="169" fontId="4" fillId="2" borderId="31" xfId="0" applyNumberFormat="1" applyFont="1" applyFill="1" applyBorder="1" applyAlignment="1" applyProtection="1">
      <alignment horizontal="right" vertical="center"/>
      <protection hidden="1"/>
    </xf>
    <xf numFmtId="169" fontId="4" fillId="2" borderId="32" xfId="0" applyNumberFormat="1" applyFont="1" applyFill="1" applyBorder="1" applyAlignment="1" applyProtection="1">
      <alignment horizontal="right" vertical="center"/>
      <protection hidden="1"/>
    </xf>
    <xf numFmtId="49" fontId="2" fillId="10" borderId="0" xfId="0" applyNumberFormat="1" applyFont="1" applyFill="1" applyBorder="1" applyAlignment="1" applyProtection="1">
      <alignment vertical="center"/>
      <protection hidden="1"/>
    </xf>
    <xf numFmtId="169" fontId="7" fillId="8" borderId="13" xfId="0" applyNumberFormat="1" applyFont="1" applyFill="1" applyBorder="1" applyAlignment="1" applyProtection="1">
      <alignment horizontal="right" vertical="center"/>
      <protection locked="0"/>
    </xf>
    <xf numFmtId="0" fontId="7" fillId="0" borderId="0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2" fillId="10" borderId="0" xfId="0" applyFont="1" applyFill="1" applyBorder="1" applyAlignment="1" applyProtection="1">
      <alignment horizontal="left" vertical="center" wrapText="1"/>
      <protection hidden="1"/>
    </xf>
    <xf numFmtId="0" fontId="1" fillId="0" borderId="0" xfId="0" applyFont="1" applyAlignment="1">
      <alignment horizontal="left" vertical="center" wrapText="1"/>
    </xf>
    <xf numFmtId="169" fontId="5" fillId="0" borderId="3" xfId="0" applyNumberFormat="1" applyFont="1" applyFill="1" applyBorder="1" applyAlignment="1" applyProtection="1">
      <alignment horizontal="left"/>
      <protection hidden="1"/>
    </xf>
    <xf numFmtId="0" fontId="7" fillId="10" borderId="0" xfId="0" applyFont="1" applyFill="1" applyBorder="1" applyAlignment="1" applyProtection="1">
      <alignment horizontal="left"/>
      <protection hidden="1"/>
    </xf>
    <xf numFmtId="169" fontId="7" fillId="8" borderId="14" xfId="0" applyNumberFormat="1" applyFont="1" applyFill="1" applyBorder="1" applyAlignment="1" applyProtection="1">
      <alignment horizontal="right" vertical="center"/>
      <protection locked="0"/>
    </xf>
    <xf numFmtId="169" fontId="7" fillId="8" borderId="6" xfId="0" applyNumberFormat="1" applyFont="1" applyFill="1" applyBorder="1" applyAlignment="1" applyProtection="1">
      <alignment horizontal="right" vertical="center"/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hidden="1"/>
    </xf>
    <xf numFmtId="49" fontId="7" fillId="10" borderId="0" xfId="0" applyNumberFormat="1" applyFont="1" applyFill="1" applyBorder="1" applyAlignment="1" applyProtection="1">
      <alignment vertical="center"/>
      <protection hidden="1"/>
    </xf>
    <xf numFmtId="0" fontId="7" fillId="10" borderId="0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Alignment="1">
      <alignment horizontal="left" vertical="center" wrapText="1"/>
    </xf>
    <xf numFmtId="49" fontId="26" fillId="10" borderId="0" xfId="0" applyNumberFormat="1" applyFont="1" applyFill="1" applyBorder="1" applyProtection="1">
      <protection hidden="1"/>
    </xf>
    <xf numFmtId="169" fontId="7" fillId="0" borderId="0" xfId="0" applyNumberFormat="1" applyFont="1" applyFill="1" applyBorder="1" applyAlignment="1" applyProtection="1">
      <alignment horizontal="right" vertical="center"/>
      <protection hidden="1"/>
    </xf>
    <xf numFmtId="169" fontId="7" fillId="15" borderId="13" xfId="0" applyNumberFormat="1" applyFont="1" applyFill="1" applyBorder="1" applyAlignment="1" applyProtection="1">
      <alignment horizontal="right" vertical="center"/>
      <protection hidden="1"/>
    </xf>
    <xf numFmtId="169" fontId="7" fillId="15" borderId="14" xfId="0" applyNumberFormat="1" applyFont="1" applyFill="1" applyBorder="1" applyAlignment="1" applyProtection="1">
      <alignment horizontal="right" vertical="center"/>
      <protection hidden="1"/>
    </xf>
    <xf numFmtId="169" fontId="7" fillId="15" borderId="6" xfId="0" applyNumberFormat="1" applyFont="1" applyFill="1" applyBorder="1" applyAlignment="1" applyProtection="1">
      <alignment horizontal="right" vertical="center"/>
      <protection hidden="1"/>
    </xf>
    <xf numFmtId="0" fontId="5" fillId="0" borderId="0" xfId="0" applyFont="1" applyAlignment="1">
      <alignment horizontal="left"/>
    </xf>
  </cellXfs>
  <cellStyles count="9">
    <cellStyle name="Komma" xfId="1" builtinId="3"/>
    <cellStyle name="Standard" xfId="0" builtinId="0"/>
    <cellStyle name="Standard 2" xfId="2" xr:uid="{00000000-0005-0000-0000-000002000000}"/>
    <cellStyle name="Standard 3" xfId="3" xr:uid="{00000000-0005-0000-0000-000003000000}"/>
    <cellStyle name="Standard 4" xfId="8" xr:uid="{00000000-0005-0000-0000-000004000000}"/>
    <cellStyle name="Standard_Eigen7_2002d 2" xfId="4" xr:uid="{00000000-0005-0000-0000-000005000000}"/>
    <cellStyle name="Standard_Eigen7a" xfId="5" xr:uid="{00000000-0005-0000-0000-000006000000}"/>
    <cellStyle name="Standard_KfW1" xfId="6" xr:uid="{00000000-0005-0000-0000-000007000000}"/>
    <cellStyle name="Standard_KfW2" xfId="7" xr:uid="{00000000-0005-0000-0000-000008000000}"/>
  </cellStyles>
  <dxfs count="44"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ont>
        <b val="0"/>
        <i/>
        <strike val="0"/>
        <color rgb="FFFF0000"/>
      </font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 patternType="lightGray">
          <fgColor theme="0" tint="-0.34998626667073579"/>
        </patternFill>
      </fill>
      <border>
        <bottom style="thin">
          <color auto="1"/>
        </bottom>
        <vertical/>
        <horizontal/>
      </border>
    </dxf>
    <dxf>
      <fill>
        <gradientFill degree="90">
          <stop position="0">
            <color rgb="FFFF0000"/>
          </stop>
          <stop position="1">
            <color theme="0"/>
          </stop>
        </gradient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AH$2" lockText="1" noThreeD="1"/>
</file>

<file path=xl/ctrlProps/ctrlProp10.xml><?xml version="1.0" encoding="utf-8"?>
<formControlPr xmlns="http://schemas.microsoft.com/office/spreadsheetml/2009/9/main" objectType="Drop" dropLines="4" dropStyle="combo" dx="22" fmlaLink="$AP$50" fmlaRange="$AP$42:$AP$45" noThreeD="1" sel="1" val="0"/>
</file>

<file path=xl/ctrlProps/ctrlProp11.xml><?xml version="1.0" encoding="utf-8"?>
<formControlPr xmlns="http://schemas.microsoft.com/office/spreadsheetml/2009/9/main" objectType="Drop" dropLines="3" dropStyle="combo" dx="26" fmlaLink="$AP$83" fmlaRange="$AQ$82:$AQ$84" noThreeD="1" sel="1" val="0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Label" lockText="1"/>
</file>

<file path=xl/ctrlProps/ctrlProp17.xml><?xml version="1.0" encoding="utf-8"?>
<formControlPr xmlns="http://schemas.microsoft.com/office/spreadsheetml/2009/9/main" objectType="Label" lockText="1"/>
</file>

<file path=xl/ctrlProps/ctrlProp2.xml><?xml version="1.0" encoding="utf-8"?>
<formControlPr xmlns="http://schemas.microsoft.com/office/spreadsheetml/2009/9/main" objectType="CheckBox" fmlaLink="$AI$2" lockText="1" noThreeD="1"/>
</file>

<file path=xl/ctrlProps/ctrlProp3.xml><?xml version="1.0" encoding="utf-8"?>
<formControlPr xmlns="http://schemas.microsoft.com/office/spreadsheetml/2009/9/main" objectType="CheckBox" fmlaLink="$AF$2" lockText="1" noThreeD="1"/>
</file>

<file path=xl/ctrlProps/ctrlProp4.xml><?xml version="1.0" encoding="utf-8"?>
<formControlPr xmlns="http://schemas.microsoft.com/office/spreadsheetml/2009/9/main" objectType="CheckBox" fmlaLink="$AG$2" lockText="1" noThreeD="1"/>
</file>

<file path=xl/ctrlProps/ctrlProp5.xml><?xml version="1.0" encoding="utf-8"?>
<formControlPr xmlns="http://schemas.microsoft.com/office/spreadsheetml/2009/9/main" objectType="Drop" dropLines="4" dropStyle="combo" dx="22" fmlaLink="$AP$48" fmlaRange="$AP$42:$AP$45" noThreeD="1" sel="1" val="0"/>
</file>

<file path=xl/ctrlProps/ctrlProp6.xml><?xml version="1.0" encoding="utf-8"?>
<formControlPr xmlns="http://schemas.microsoft.com/office/spreadsheetml/2009/9/main" objectType="Drop" dropLines="4" dropStyle="combo" dx="22" fmlaLink="$AP$51" fmlaRange="$AP$64:$AP$67" noThreeD="1" sel="1" val="0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Drop" dropLines="34" dropStyle="combo" dx="22" fmlaLink="$AP$39" fmlaRange="$AQ$40:$AQ$74" noThreeD="1" sel="1" val="0"/>
</file>

<file path=xl/ctrlProps/ctrlProp9.xml><?xml version="1.0" encoding="utf-8"?>
<formControlPr xmlns="http://schemas.microsoft.com/office/spreadsheetml/2009/9/main" objectType="Drop" dropLines="3" dropStyle="combo" dx="22" fmlaLink="$AP$56" fmlaRange="$AR$39:$AR$41" noThreeD="1" sel="1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123825</xdr:colOff>
      <xdr:row>144</xdr:row>
      <xdr:rowOff>9525</xdr:rowOff>
    </xdr:from>
    <xdr:to>
      <xdr:col>36</xdr:col>
      <xdr:colOff>161925</xdr:colOff>
      <xdr:row>151</xdr:row>
      <xdr:rowOff>38100</xdr:rowOff>
    </xdr:to>
    <xdr:pic>
      <xdr:nvPicPr>
        <xdr:cNvPr id="12200" name="Bild 2" descr="wi_bank_rgb_800_1z">
          <a:extLst>
            <a:ext uri="{FF2B5EF4-FFF2-40B4-BE49-F238E27FC236}">
              <a16:creationId xmlns:a16="http://schemas.microsoft.com/office/drawing/2014/main" id="{00000000-0008-0000-0000-0000A82F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95850" y="21964650"/>
          <a:ext cx="2352675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36</xdr:row>
          <xdr:rowOff>47625</xdr:rowOff>
        </xdr:from>
        <xdr:to>
          <xdr:col>4</xdr:col>
          <xdr:colOff>85725</xdr:colOff>
          <xdr:row>38</xdr:row>
          <xdr:rowOff>28575</xdr:rowOff>
        </xdr:to>
        <xdr:sp macro="" textlink="">
          <xdr:nvSpPr>
            <xdr:cNvPr id="11265" name="Check Box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0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41</xdr:row>
          <xdr:rowOff>85725</xdr:rowOff>
        </xdr:from>
        <xdr:to>
          <xdr:col>4</xdr:col>
          <xdr:colOff>85725</xdr:colOff>
          <xdr:row>43</xdr:row>
          <xdr:rowOff>0</xdr:rowOff>
        </xdr:to>
        <xdr:sp macro="" textlink="">
          <xdr:nvSpPr>
            <xdr:cNvPr id="11270" name="Check Box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0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27</xdr:row>
          <xdr:rowOff>85725</xdr:rowOff>
        </xdr:from>
        <xdr:to>
          <xdr:col>4</xdr:col>
          <xdr:colOff>114300</xdr:colOff>
          <xdr:row>28</xdr:row>
          <xdr:rowOff>47625</xdr:rowOff>
        </xdr:to>
        <xdr:sp macro="" textlink="">
          <xdr:nvSpPr>
            <xdr:cNvPr id="11278" name="Check Box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0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34</xdr:row>
          <xdr:rowOff>0</xdr:rowOff>
        </xdr:from>
        <xdr:to>
          <xdr:col>4</xdr:col>
          <xdr:colOff>114300</xdr:colOff>
          <xdr:row>35</xdr:row>
          <xdr:rowOff>19050</xdr:rowOff>
        </xdr:to>
        <xdr:sp macro="" textlink="">
          <xdr:nvSpPr>
            <xdr:cNvPr id="11282" name="Check Box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0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85725</xdr:colOff>
          <xdr:row>34</xdr:row>
          <xdr:rowOff>123825</xdr:rowOff>
        </xdr:from>
        <xdr:to>
          <xdr:col>27</xdr:col>
          <xdr:colOff>28575</xdr:colOff>
          <xdr:row>36</xdr:row>
          <xdr:rowOff>0</xdr:rowOff>
        </xdr:to>
        <xdr:sp macro="" textlink="">
          <xdr:nvSpPr>
            <xdr:cNvPr id="11791" name="Drop Down 527" hidden="1">
              <a:extLst>
                <a:ext uri="{63B3BB69-23CF-44E3-9099-C40C66FF867C}">
                  <a14:compatExt spid="_x0000_s11791"/>
                </a:ext>
                <a:ext uri="{FF2B5EF4-FFF2-40B4-BE49-F238E27FC236}">
                  <a16:creationId xmlns:a16="http://schemas.microsoft.com/office/drawing/2014/main" id="{00000000-0008-0000-0000-00000F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95250</xdr:colOff>
          <xdr:row>45</xdr:row>
          <xdr:rowOff>19050</xdr:rowOff>
        </xdr:from>
        <xdr:to>
          <xdr:col>27</xdr:col>
          <xdr:colOff>28575</xdr:colOff>
          <xdr:row>46</xdr:row>
          <xdr:rowOff>28575</xdr:rowOff>
        </xdr:to>
        <xdr:sp macro="" textlink="">
          <xdr:nvSpPr>
            <xdr:cNvPr id="11795" name="Drop Down 531" hidden="1">
              <a:extLst>
                <a:ext uri="{63B3BB69-23CF-44E3-9099-C40C66FF867C}">
                  <a14:compatExt spid="_x0000_s11795"/>
                </a:ext>
                <a:ext uri="{FF2B5EF4-FFF2-40B4-BE49-F238E27FC236}">
                  <a16:creationId xmlns:a16="http://schemas.microsoft.com/office/drawing/2014/main" id="{00000000-0008-0000-0000-000013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47</xdr:row>
          <xdr:rowOff>95250</xdr:rowOff>
        </xdr:from>
        <xdr:to>
          <xdr:col>4</xdr:col>
          <xdr:colOff>123825</xdr:colOff>
          <xdr:row>49</xdr:row>
          <xdr:rowOff>57150</xdr:rowOff>
        </xdr:to>
        <xdr:sp macro="" textlink="">
          <xdr:nvSpPr>
            <xdr:cNvPr id="11826" name="Check Box 562" hidden="1">
              <a:extLst>
                <a:ext uri="{63B3BB69-23CF-44E3-9099-C40C66FF867C}">
                  <a14:compatExt spid="_x0000_s11826"/>
                </a:ext>
                <a:ext uri="{FF2B5EF4-FFF2-40B4-BE49-F238E27FC236}">
                  <a16:creationId xmlns:a16="http://schemas.microsoft.com/office/drawing/2014/main" id="{00000000-0008-0000-0000-000032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25</xdr:col>
      <xdr:colOff>139699</xdr:colOff>
      <xdr:row>0</xdr:row>
      <xdr:rowOff>64292</xdr:rowOff>
    </xdr:from>
    <xdr:to>
      <xdr:col>37</xdr:col>
      <xdr:colOff>43656</xdr:colOff>
      <xdr:row>7</xdr:row>
      <xdr:rowOff>15322</xdr:rowOff>
    </xdr:to>
    <xdr:pic>
      <xdr:nvPicPr>
        <xdr:cNvPr id="12201" name="Grafik 1">
          <a:extLst>
            <a:ext uri="{FF2B5EF4-FFF2-40B4-BE49-F238E27FC236}">
              <a16:creationId xmlns:a16="http://schemas.microsoft.com/office/drawing/2014/main" id="{00000000-0008-0000-0000-0000A92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85543" y="64292"/>
          <a:ext cx="2237582" cy="10225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95250</xdr:colOff>
          <xdr:row>37</xdr:row>
          <xdr:rowOff>123825</xdr:rowOff>
        </xdr:from>
        <xdr:to>
          <xdr:col>27</xdr:col>
          <xdr:colOff>28575</xdr:colOff>
          <xdr:row>38</xdr:row>
          <xdr:rowOff>152400</xdr:rowOff>
        </xdr:to>
        <xdr:sp macro="" textlink="">
          <xdr:nvSpPr>
            <xdr:cNvPr id="12022" name="Drop Down 758" hidden="1">
              <a:extLst>
                <a:ext uri="{63B3BB69-23CF-44E3-9099-C40C66FF867C}">
                  <a14:compatExt spid="_x0000_s12022"/>
                </a:ext>
                <a:ext uri="{FF2B5EF4-FFF2-40B4-BE49-F238E27FC236}">
                  <a16:creationId xmlns:a16="http://schemas.microsoft.com/office/drawing/2014/main" id="{00000000-0008-0000-0000-0000F6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85725</xdr:colOff>
          <xdr:row>42</xdr:row>
          <xdr:rowOff>123825</xdr:rowOff>
        </xdr:from>
        <xdr:to>
          <xdr:col>27</xdr:col>
          <xdr:colOff>38100</xdr:colOff>
          <xdr:row>43</xdr:row>
          <xdr:rowOff>142875</xdr:rowOff>
        </xdr:to>
        <xdr:sp macro="" textlink="">
          <xdr:nvSpPr>
            <xdr:cNvPr id="12023" name="Drop Down 759" hidden="1">
              <a:extLst>
                <a:ext uri="{63B3BB69-23CF-44E3-9099-C40C66FF867C}">
                  <a14:compatExt spid="_x0000_s12023"/>
                </a:ext>
                <a:ext uri="{FF2B5EF4-FFF2-40B4-BE49-F238E27FC236}">
                  <a16:creationId xmlns:a16="http://schemas.microsoft.com/office/drawing/2014/main" id="{00000000-0008-0000-0000-0000F7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95250</xdr:colOff>
          <xdr:row>39</xdr:row>
          <xdr:rowOff>28575</xdr:rowOff>
        </xdr:from>
        <xdr:to>
          <xdr:col>27</xdr:col>
          <xdr:colOff>28575</xdr:colOff>
          <xdr:row>40</xdr:row>
          <xdr:rowOff>47625</xdr:rowOff>
        </xdr:to>
        <xdr:sp macro="" textlink="">
          <xdr:nvSpPr>
            <xdr:cNvPr id="12035" name="Drop Down 771" hidden="1">
              <a:extLst>
                <a:ext uri="{63B3BB69-23CF-44E3-9099-C40C66FF867C}">
                  <a14:compatExt spid="_x0000_s12035"/>
                </a:ext>
                <a:ext uri="{FF2B5EF4-FFF2-40B4-BE49-F238E27FC236}">
                  <a16:creationId xmlns:a16="http://schemas.microsoft.com/office/drawing/2014/main" id="{00000000-0008-0000-0000-00000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209550</xdr:colOff>
          <xdr:row>82</xdr:row>
          <xdr:rowOff>76200</xdr:rowOff>
        </xdr:from>
        <xdr:to>
          <xdr:col>20</xdr:col>
          <xdr:colOff>676275</xdr:colOff>
          <xdr:row>82</xdr:row>
          <xdr:rowOff>238125</xdr:rowOff>
        </xdr:to>
        <xdr:sp macro="" textlink="">
          <xdr:nvSpPr>
            <xdr:cNvPr id="12041" name="Drop Down 777" hidden="1">
              <a:extLst>
                <a:ext uri="{63B3BB69-23CF-44E3-9099-C40C66FF867C}">
                  <a14:compatExt spid="_x0000_s12041"/>
                </a:ext>
                <a:ext uri="{FF2B5EF4-FFF2-40B4-BE49-F238E27FC236}">
                  <a16:creationId xmlns:a16="http://schemas.microsoft.com/office/drawing/2014/main" id="{00000000-0008-0000-0000-00000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224</xdr:row>
          <xdr:rowOff>28575</xdr:rowOff>
        </xdr:from>
        <xdr:to>
          <xdr:col>3</xdr:col>
          <xdr:colOff>66675</xdr:colOff>
          <xdr:row>226</xdr:row>
          <xdr:rowOff>9525</xdr:rowOff>
        </xdr:to>
        <xdr:sp macro="" textlink="">
          <xdr:nvSpPr>
            <xdr:cNvPr id="12042" name="Check Box 778" hidden="1">
              <a:extLst>
                <a:ext uri="{63B3BB69-23CF-44E3-9099-C40C66FF867C}">
                  <a14:compatExt spid="_x0000_s12042"/>
                </a:ext>
                <a:ext uri="{FF2B5EF4-FFF2-40B4-BE49-F238E27FC236}">
                  <a16:creationId xmlns:a16="http://schemas.microsoft.com/office/drawing/2014/main" id="{00000000-0008-0000-0000-00000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227</xdr:row>
          <xdr:rowOff>57150</xdr:rowOff>
        </xdr:from>
        <xdr:to>
          <xdr:col>3</xdr:col>
          <xdr:colOff>66675</xdr:colOff>
          <xdr:row>229</xdr:row>
          <xdr:rowOff>9525</xdr:rowOff>
        </xdr:to>
        <xdr:sp macro="" textlink="">
          <xdr:nvSpPr>
            <xdr:cNvPr id="12044" name="Check Box 780" hidden="1">
              <a:extLst>
                <a:ext uri="{63B3BB69-23CF-44E3-9099-C40C66FF867C}">
                  <a14:compatExt spid="_x0000_s12044"/>
                </a:ext>
                <a:ext uri="{FF2B5EF4-FFF2-40B4-BE49-F238E27FC236}">
                  <a16:creationId xmlns:a16="http://schemas.microsoft.com/office/drawing/2014/main" id="{00000000-0008-0000-0000-00000C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16933</xdr:colOff>
      <xdr:row>1</xdr:row>
      <xdr:rowOff>0</xdr:rowOff>
    </xdr:from>
    <xdr:to>
      <xdr:col>21</xdr:col>
      <xdr:colOff>0</xdr:colOff>
      <xdr:row>6</xdr:row>
      <xdr:rowOff>84666</xdr:rowOff>
    </xdr:to>
    <xdr:pic>
      <xdr:nvPicPr>
        <xdr:cNvPr id="10702" name="Bild 2" descr="wi_bank_rgb_800_1z">
          <a:extLst>
            <a:ext uri="{FF2B5EF4-FFF2-40B4-BE49-F238E27FC236}">
              <a16:creationId xmlns:a16="http://schemas.microsoft.com/office/drawing/2014/main" id="{00000000-0008-0000-0100-0000CE29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00" y="84667"/>
          <a:ext cx="2357967" cy="986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406401</xdr:colOff>
      <xdr:row>0</xdr:row>
      <xdr:rowOff>34191</xdr:rowOff>
    </xdr:from>
    <xdr:to>
      <xdr:col>18</xdr:col>
      <xdr:colOff>73677</xdr:colOff>
      <xdr:row>3</xdr:row>
      <xdr:rowOff>84667</xdr:rowOff>
    </xdr:to>
    <xdr:pic>
      <xdr:nvPicPr>
        <xdr:cNvPr id="9694" name="Bild 2" descr="wi_bank_rgb_800_1z">
          <a:extLst>
            <a:ext uri="{FF2B5EF4-FFF2-40B4-BE49-F238E27FC236}">
              <a16:creationId xmlns:a16="http://schemas.microsoft.com/office/drawing/2014/main" id="{00000000-0008-0000-0200-0000DE25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7101" y="34191"/>
          <a:ext cx="2156476" cy="926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4</xdr:row>
          <xdr:rowOff>9525</xdr:rowOff>
        </xdr:from>
        <xdr:to>
          <xdr:col>8</xdr:col>
          <xdr:colOff>28575</xdr:colOff>
          <xdr:row>6</xdr:row>
          <xdr:rowOff>38100</xdr:rowOff>
        </xdr:to>
        <xdr:sp macro="" textlink="">
          <xdr:nvSpPr>
            <xdr:cNvPr id="9622" name="Check Box 406" descr="  KFWG&#10;" hidden="1">
              <a:extLst>
                <a:ext uri="{63B3BB69-23CF-44E3-9099-C40C66FF867C}">
                  <a14:compatExt spid="_x0000_s9622"/>
                </a:ext>
                <a:ext uri="{FF2B5EF4-FFF2-40B4-BE49-F238E27FC236}">
                  <a16:creationId xmlns:a16="http://schemas.microsoft.com/office/drawing/2014/main" id="{00000000-0008-0000-0200-0000962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 KFWG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466725</xdr:colOff>
          <xdr:row>3</xdr:row>
          <xdr:rowOff>304800</xdr:rowOff>
        </xdr:from>
        <xdr:to>
          <xdr:col>14</xdr:col>
          <xdr:colOff>180975</xdr:colOff>
          <xdr:row>6</xdr:row>
          <xdr:rowOff>9525</xdr:rowOff>
        </xdr:to>
        <xdr:sp macro="" textlink="">
          <xdr:nvSpPr>
            <xdr:cNvPr id="9623" name="Check Box 407" descr="  KfW-Effizienzhaus 40 NH" hidden="1">
              <a:extLst>
                <a:ext uri="{63B3BB69-23CF-44E3-9099-C40C66FF867C}">
                  <a14:compatExt spid="_x0000_s9623"/>
                </a:ext>
                <a:ext uri="{FF2B5EF4-FFF2-40B4-BE49-F238E27FC236}">
                  <a16:creationId xmlns:a16="http://schemas.microsoft.com/office/drawing/2014/main" id="{00000000-0008-0000-0200-0000972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KFWG-Q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127000</xdr:colOff>
      <xdr:row>0</xdr:row>
      <xdr:rowOff>21166</xdr:rowOff>
    </xdr:from>
    <xdr:to>
      <xdr:col>29</xdr:col>
      <xdr:colOff>46567</xdr:colOff>
      <xdr:row>4</xdr:row>
      <xdr:rowOff>46566</xdr:rowOff>
    </xdr:to>
    <xdr:pic>
      <xdr:nvPicPr>
        <xdr:cNvPr id="8670" name="Bild 2" descr="wi_bank_rgb_800_1z">
          <a:extLst>
            <a:ext uri="{FF2B5EF4-FFF2-40B4-BE49-F238E27FC236}">
              <a16:creationId xmlns:a16="http://schemas.microsoft.com/office/drawing/2014/main" id="{00000000-0008-0000-0300-0000DE21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83100" y="21166"/>
          <a:ext cx="2023534" cy="8805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47625</xdr:colOff>
          <xdr:row>36</xdr:row>
          <xdr:rowOff>0</xdr:rowOff>
        </xdr:from>
        <xdr:to>
          <xdr:col>2</xdr:col>
          <xdr:colOff>161925</xdr:colOff>
          <xdr:row>36</xdr:row>
          <xdr:rowOff>0</xdr:rowOff>
        </xdr:to>
        <xdr:sp macro="" textlink="">
          <xdr:nvSpPr>
            <xdr:cNvPr id="8193" name="Label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3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7*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270932</xdr:colOff>
      <xdr:row>0</xdr:row>
      <xdr:rowOff>9524</xdr:rowOff>
    </xdr:from>
    <xdr:to>
      <xdr:col>28</xdr:col>
      <xdr:colOff>361949</xdr:colOff>
      <xdr:row>4</xdr:row>
      <xdr:rowOff>0</xdr:rowOff>
    </xdr:to>
    <xdr:pic>
      <xdr:nvPicPr>
        <xdr:cNvPr id="6617" name="Bild 2" descr="wi_bank_rgb_800_1z">
          <a:extLst>
            <a:ext uri="{FF2B5EF4-FFF2-40B4-BE49-F238E27FC236}">
              <a16:creationId xmlns:a16="http://schemas.microsoft.com/office/drawing/2014/main" id="{00000000-0008-0000-0400-0000D919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32299" y="9524"/>
          <a:ext cx="1979083" cy="9091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47625</xdr:colOff>
          <xdr:row>29</xdr:row>
          <xdr:rowOff>0</xdr:rowOff>
        </xdr:from>
        <xdr:to>
          <xdr:col>3</xdr:col>
          <xdr:colOff>161925</xdr:colOff>
          <xdr:row>29</xdr:row>
          <xdr:rowOff>0</xdr:rowOff>
        </xdr:to>
        <xdr:sp macro="" textlink="">
          <xdr:nvSpPr>
            <xdr:cNvPr id="6149" name="Label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4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7*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lb.helaba.de\BE5300\532000_Allgemein\Antragsvordrucke\Mietwohnungsbau%20+%20KfW\2022.09.07%20Antrag%20miet%20und%20kfw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trag"/>
      <sheetName val="Grundstück"/>
      <sheetName val="Gebäude"/>
      <sheetName val="Gebäude Teil 2"/>
      <sheetName val="Kosten und Finanzierung"/>
      <sheetName val="Wirtschaftlichkeitsberechnung"/>
      <sheetName val="Erklärungen"/>
      <sheetName val="Erklärungen Teil 2"/>
      <sheetName val="Anlage Berechnung Förderbetrag"/>
      <sheetName val="Anlage Klimabonus"/>
      <sheetName val="Checkliste"/>
      <sheetName val="Tabelle1"/>
      <sheetName val="Änderungsübersicht"/>
    </sheetNames>
    <sheetDataSet>
      <sheetData sheetId="0"/>
      <sheetData sheetId="1" refreshError="1"/>
      <sheetData sheetId="2">
        <row r="8">
          <cell r="AK8" t="str">
            <v>Ja</v>
          </cell>
        </row>
        <row r="9">
          <cell r="AK9" t="str">
            <v>Nein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15.xml"/><Relationship Id="rId4" Type="http://schemas.openxmlformats.org/officeDocument/2006/relationships/ctrlProp" Target="../ctrlProps/ctrlProp1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16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1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IV314"/>
  <sheetViews>
    <sheetView showGridLines="0" showZeros="0" tabSelected="1" zoomScale="150" zoomScaleNormal="150" workbookViewId="0">
      <selection activeCell="D12" sqref="D12:S12"/>
    </sheetView>
  </sheetViews>
  <sheetFormatPr baseColWidth="10" defaultColWidth="11.5703125" defaultRowHeight="12.75" x14ac:dyDescent="0.2"/>
  <cols>
    <col min="1" max="1" width="1.28515625" style="55" customWidth="1"/>
    <col min="2" max="2" width="3.7109375" style="114" customWidth="1"/>
    <col min="3" max="3" width="1.85546875" style="55" customWidth="1"/>
    <col min="4" max="19" width="2.5703125" style="55" customWidth="1"/>
    <col min="20" max="20" width="2.7109375" style="55" customWidth="1"/>
    <col min="21" max="21" width="12.7109375" style="55" customWidth="1"/>
    <col min="22" max="24" width="2.7109375" style="55" customWidth="1"/>
    <col min="25" max="25" width="2.5703125" style="55" customWidth="1"/>
    <col min="26" max="26" width="8" style="55" customWidth="1"/>
    <col min="27" max="27" width="1.7109375" style="55" customWidth="1"/>
    <col min="28" max="28" width="2.28515625" style="55" customWidth="1"/>
    <col min="29" max="29" width="2.7109375" style="55" customWidth="1"/>
    <col min="30" max="32" width="2.5703125" style="55" customWidth="1"/>
    <col min="33" max="33" width="2.5703125" style="54" customWidth="1"/>
    <col min="34" max="34" width="2.140625" style="55" customWidth="1"/>
    <col min="35" max="35" width="2.42578125" style="55" customWidth="1"/>
    <col min="36" max="36" width="2.5703125" style="55" customWidth="1"/>
    <col min="37" max="37" width="3" style="55" customWidth="1"/>
    <col min="38" max="38" width="1.28515625" style="55" customWidth="1"/>
    <col min="39" max="39" width="1" style="55" customWidth="1"/>
    <col min="40" max="40" width="13.42578125" style="53" hidden="1" customWidth="1"/>
    <col min="41" max="41" width="0.140625" style="53" hidden="1" customWidth="1"/>
    <col min="42" max="42" width="15.140625" style="53" hidden="1" customWidth="1"/>
    <col min="43" max="43" width="45.28515625" style="53" hidden="1" customWidth="1"/>
    <col min="44" max="44" width="11.85546875" style="53" hidden="1" customWidth="1"/>
    <col min="45" max="45" width="13.140625" style="53" hidden="1" customWidth="1"/>
    <col min="46" max="46" width="15" style="53" hidden="1" customWidth="1"/>
    <col min="47" max="47" width="3.42578125" style="53" hidden="1" customWidth="1"/>
    <col min="48" max="52" width="11.5703125" style="53" hidden="1" customWidth="1"/>
    <col min="53" max="60" width="0" style="53" hidden="1" customWidth="1"/>
    <col min="61" max="16384" width="11.5703125" style="53"/>
  </cols>
  <sheetData>
    <row r="1" spans="1:55" ht="6" customHeight="1" x14ac:dyDescent="0.2">
      <c r="A1" s="49"/>
      <c r="B1" s="50"/>
      <c r="C1" s="49"/>
      <c r="D1" s="49"/>
      <c r="E1" s="49"/>
      <c r="F1" s="49"/>
      <c r="G1" s="49"/>
      <c r="H1" s="49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82"/>
      <c r="AK1" s="82"/>
      <c r="AL1" s="82"/>
    </row>
    <row r="2" spans="1:55" hidden="1" x14ac:dyDescent="0.2">
      <c r="A2" s="49"/>
      <c r="B2" s="182"/>
      <c r="C2" s="148" t="b">
        <v>0</v>
      </c>
      <c r="D2" s="148" t="b">
        <v>1</v>
      </c>
      <c r="E2" s="148" t="b">
        <v>0</v>
      </c>
      <c r="F2" s="148" t="b">
        <v>0</v>
      </c>
      <c r="G2" s="148" t="b">
        <v>0</v>
      </c>
      <c r="H2" s="148" t="b">
        <v>0</v>
      </c>
      <c r="I2" s="148" t="b">
        <v>0</v>
      </c>
      <c r="J2" s="148" t="b">
        <v>0</v>
      </c>
      <c r="K2" s="148" t="b">
        <v>0</v>
      </c>
      <c r="L2" s="149" t="b">
        <v>1</v>
      </c>
      <c r="M2" s="149" t="b">
        <v>0</v>
      </c>
      <c r="N2" s="149" t="b">
        <v>0</v>
      </c>
      <c r="O2" s="149" t="b">
        <v>1</v>
      </c>
      <c r="P2" s="149" t="b">
        <v>0</v>
      </c>
      <c r="Q2" s="149" t="b">
        <v>1</v>
      </c>
      <c r="R2" s="149" t="b">
        <v>0</v>
      </c>
      <c r="S2" s="149" t="b">
        <v>1</v>
      </c>
      <c r="T2" s="149" t="s">
        <v>58</v>
      </c>
      <c r="U2" s="149"/>
      <c r="V2" s="149" t="b">
        <v>0</v>
      </c>
      <c r="W2" s="149" t="b">
        <v>0</v>
      </c>
      <c r="X2" s="149" t="b">
        <v>0</v>
      </c>
      <c r="Y2" s="149"/>
      <c r="Z2" s="149" t="b">
        <v>0</v>
      </c>
      <c r="AA2" s="149" t="b">
        <v>0</v>
      </c>
      <c r="AB2" s="149"/>
      <c r="AC2" s="149" t="s">
        <v>149</v>
      </c>
      <c r="AD2" s="347" t="str">
        <f>IF(D22="","",CONCATENATE(D22,AC2))</f>
        <v/>
      </c>
      <c r="AE2" s="347" t="str">
        <f>IF(I22="","",CONCATENATE(I22,AC2))</f>
        <v/>
      </c>
      <c r="AF2" s="149" t="b">
        <v>0</v>
      </c>
      <c r="AG2" s="149" t="b">
        <v>0</v>
      </c>
      <c r="AH2" s="149" t="b">
        <v>0</v>
      </c>
      <c r="AI2" s="156" t="b">
        <v>0</v>
      </c>
      <c r="AJ2" s="156">
        <f>COUNTIF(AF2:AI2,TRUE)</f>
        <v>0</v>
      </c>
      <c r="AK2" s="156">
        <f>--AF2*8 + --AG2*4 + --AH2*2 + --AI2*1</f>
        <v>0</v>
      </c>
      <c r="BC2" s="350"/>
    </row>
    <row r="3" spans="1:55" ht="9" customHeight="1" x14ac:dyDescent="0.2">
      <c r="A3" s="49"/>
      <c r="B3" s="183"/>
      <c r="C3" s="82"/>
      <c r="D3" s="82"/>
      <c r="E3" s="82"/>
      <c r="F3" s="82"/>
      <c r="G3" s="82"/>
      <c r="H3" s="82"/>
      <c r="I3" s="51"/>
      <c r="J3" s="51"/>
      <c r="K3" s="51"/>
      <c r="L3" s="59"/>
      <c r="M3" s="59"/>
      <c r="N3" s="59"/>
      <c r="O3" s="59"/>
      <c r="P3" s="59"/>
      <c r="Q3" s="59"/>
      <c r="R3" s="59"/>
      <c r="S3" s="59"/>
      <c r="T3" s="59"/>
      <c r="U3" s="59"/>
      <c r="V3" s="82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82"/>
      <c r="AJ3" s="82"/>
      <c r="AK3" s="82"/>
      <c r="AL3" s="82"/>
      <c r="BC3" s="350"/>
    </row>
    <row r="4" spans="1:55" ht="20.25" customHeight="1" x14ac:dyDescent="0.3">
      <c r="A4" s="49"/>
      <c r="B4" s="184"/>
      <c r="C4" s="163" t="s">
        <v>124</v>
      </c>
      <c r="D4" s="108"/>
      <c r="E4" s="59"/>
      <c r="F4" s="59"/>
      <c r="G4" s="59"/>
      <c r="H4" s="59"/>
      <c r="I4" s="51"/>
      <c r="J4" s="51"/>
      <c r="K4" s="51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82"/>
      <c r="AJ4" s="82"/>
      <c r="AK4" s="82"/>
      <c r="AL4" s="82"/>
      <c r="BC4" s="350"/>
    </row>
    <row r="5" spans="1:55" ht="18" customHeight="1" x14ac:dyDescent="0.3">
      <c r="A5" s="49"/>
      <c r="B5" s="111"/>
      <c r="C5" s="163" t="s">
        <v>104</v>
      </c>
      <c r="D5" s="108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82"/>
      <c r="AJ5" s="82"/>
      <c r="AK5" s="82"/>
      <c r="AL5" s="82"/>
      <c r="BC5" s="350"/>
    </row>
    <row r="6" spans="1:55" ht="18.75" customHeight="1" x14ac:dyDescent="0.2">
      <c r="A6" s="49"/>
      <c r="B6" s="184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82"/>
      <c r="W6" s="82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82"/>
      <c r="AJ6" s="82"/>
      <c r="AK6" s="82"/>
      <c r="AL6" s="82"/>
      <c r="BC6" s="350"/>
    </row>
    <row r="7" spans="1:55" ht="12" customHeight="1" x14ac:dyDescent="0.2">
      <c r="A7" s="49"/>
      <c r="B7" s="184"/>
      <c r="C7" s="59"/>
      <c r="D7" s="59" t="s">
        <v>20</v>
      </c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82"/>
      <c r="W7" s="82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82"/>
      <c r="AJ7" s="82"/>
      <c r="AK7" s="82"/>
      <c r="AL7" s="82"/>
      <c r="BC7" s="350"/>
    </row>
    <row r="8" spans="1:55" ht="15.75" customHeight="1" x14ac:dyDescent="0.2">
      <c r="A8" s="49"/>
      <c r="B8" s="184"/>
      <c r="C8" s="59"/>
      <c r="D8" s="484"/>
      <c r="E8" s="485"/>
      <c r="F8" s="485"/>
      <c r="G8" s="485"/>
      <c r="H8" s="485"/>
      <c r="I8" s="485"/>
      <c r="J8" s="485"/>
      <c r="K8" s="485"/>
      <c r="L8" s="486"/>
      <c r="M8" s="59"/>
      <c r="N8" s="59"/>
      <c r="O8" s="59"/>
      <c r="P8" s="59"/>
      <c r="Q8" s="59"/>
      <c r="R8" s="59"/>
      <c r="S8" s="59"/>
      <c r="T8" s="59"/>
      <c r="U8" s="59"/>
      <c r="V8" s="82"/>
      <c r="W8" s="82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82"/>
      <c r="AJ8" s="82"/>
      <c r="AK8" s="82"/>
      <c r="AL8" s="82"/>
    </row>
    <row r="9" spans="1:55" ht="7.5" customHeight="1" x14ac:dyDescent="0.2">
      <c r="A9" s="49"/>
      <c r="B9" s="184"/>
      <c r="C9" s="59"/>
      <c r="D9" s="487"/>
      <c r="E9" s="488"/>
      <c r="F9" s="488"/>
      <c r="G9" s="488"/>
      <c r="H9" s="488"/>
      <c r="I9" s="488"/>
      <c r="J9" s="488"/>
      <c r="K9" s="488"/>
      <c r="L9" s="489"/>
      <c r="M9" s="59"/>
      <c r="N9" s="59"/>
      <c r="O9" s="59"/>
      <c r="P9" s="59"/>
      <c r="Q9" s="59"/>
      <c r="R9" s="59"/>
      <c r="S9" s="59"/>
      <c r="T9" s="59"/>
      <c r="U9" s="59"/>
      <c r="V9" s="82"/>
      <c r="W9" s="82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82"/>
      <c r="AJ9" s="82"/>
      <c r="AK9" s="82"/>
      <c r="AL9" s="82"/>
      <c r="BC9" s="350"/>
    </row>
    <row r="10" spans="1:55" ht="2.25" customHeight="1" x14ac:dyDescent="0.2">
      <c r="A10" s="49"/>
      <c r="B10" s="184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82"/>
      <c r="W10" s="82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82"/>
      <c r="AJ10" s="82"/>
      <c r="AK10" s="82"/>
      <c r="AL10" s="82"/>
      <c r="BC10" s="350"/>
    </row>
    <row r="11" spans="1:55" ht="18.75" customHeight="1" x14ac:dyDescent="0.2">
      <c r="A11" s="49"/>
      <c r="B11" s="185" t="s">
        <v>9</v>
      </c>
      <c r="C11" s="59"/>
      <c r="D11" s="60" t="s">
        <v>356</v>
      </c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V11" s="82"/>
      <c r="W11" s="82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82"/>
      <c r="AJ11" s="82"/>
      <c r="AK11" s="82"/>
      <c r="AL11" s="82"/>
      <c r="BC11" s="350"/>
    </row>
    <row r="12" spans="1:55" ht="18" customHeight="1" x14ac:dyDescent="0.2">
      <c r="A12" s="49"/>
      <c r="B12" s="184"/>
      <c r="C12" s="59"/>
      <c r="D12" s="392"/>
      <c r="E12" s="392"/>
      <c r="F12" s="392"/>
      <c r="G12" s="392"/>
      <c r="H12" s="392"/>
      <c r="I12" s="392"/>
      <c r="J12" s="392"/>
      <c r="K12" s="392"/>
      <c r="L12" s="392"/>
      <c r="M12" s="392"/>
      <c r="N12" s="392"/>
      <c r="O12" s="392"/>
      <c r="P12" s="392"/>
      <c r="Q12" s="392"/>
      <c r="R12" s="392"/>
      <c r="S12" s="392"/>
      <c r="T12" s="59"/>
      <c r="U12" s="108"/>
      <c r="V12" s="108"/>
      <c r="W12" s="108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82"/>
      <c r="AJ12" s="82"/>
      <c r="AK12" s="82"/>
      <c r="AL12" s="82"/>
      <c r="BC12" s="350"/>
    </row>
    <row r="13" spans="1:55" ht="10.5" customHeight="1" x14ac:dyDescent="0.2">
      <c r="A13" s="49"/>
      <c r="B13" s="184"/>
      <c r="C13" s="59"/>
      <c r="D13" s="59" t="s">
        <v>12</v>
      </c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108"/>
      <c r="V13" s="108"/>
      <c r="W13" s="108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82"/>
      <c r="AJ13" s="82"/>
      <c r="AK13" s="82"/>
      <c r="AL13" s="82"/>
      <c r="BC13" s="350"/>
    </row>
    <row r="14" spans="1:55" ht="18" customHeight="1" x14ac:dyDescent="0.2">
      <c r="A14" s="49"/>
      <c r="B14" s="184"/>
      <c r="C14" s="59"/>
      <c r="D14" s="392"/>
      <c r="E14" s="392"/>
      <c r="F14" s="392"/>
      <c r="G14" s="392"/>
      <c r="H14" s="392"/>
      <c r="I14" s="392"/>
      <c r="J14" s="392"/>
      <c r="K14" s="392"/>
      <c r="L14" s="392"/>
      <c r="M14" s="392"/>
      <c r="N14" s="392"/>
      <c r="O14" s="392"/>
      <c r="P14" s="392"/>
      <c r="Q14" s="392"/>
      <c r="R14" s="392"/>
      <c r="S14" s="392"/>
      <c r="T14" s="59"/>
      <c r="U14" s="59"/>
      <c r="V14" s="59"/>
      <c r="W14" s="219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219"/>
      <c r="AK14" s="82"/>
      <c r="AL14" s="82"/>
      <c r="BC14" s="350"/>
    </row>
    <row r="15" spans="1:55" ht="10.5" customHeight="1" x14ac:dyDescent="0.2">
      <c r="A15" s="49"/>
      <c r="B15" s="184"/>
      <c r="C15" s="59"/>
      <c r="D15" s="57" t="s">
        <v>4</v>
      </c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9"/>
      <c r="V15" s="59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BC15" s="350"/>
    </row>
    <row r="16" spans="1:55" ht="18" customHeight="1" x14ac:dyDescent="0.2">
      <c r="A16" s="49"/>
      <c r="B16" s="184"/>
      <c r="C16" s="59"/>
      <c r="D16" s="392"/>
      <c r="E16" s="392"/>
      <c r="F16" s="392"/>
      <c r="G16" s="392"/>
      <c r="H16" s="392"/>
      <c r="I16" s="392"/>
      <c r="J16" s="392"/>
      <c r="K16" s="392"/>
      <c r="L16" s="392"/>
      <c r="M16" s="392"/>
      <c r="N16" s="392"/>
      <c r="O16" s="392"/>
      <c r="P16" s="392"/>
      <c r="Q16" s="392"/>
      <c r="R16" s="392"/>
      <c r="S16" s="392"/>
      <c r="T16" s="59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2"/>
      <c r="AG16" s="82"/>
      <c r="AH16" s="82"/>
      <c r="AI16" s="82"/>
      <c r="AJ16" s="82"/>
      <c r="AK16" s="82"/>
      <c r="AL16" s="82"/>
      <c r="BC16" s="350"/>
    </row>
    <row r="17" spans="1:55" ht="10.5" customHeight="1" x14ac:dyDescent="0.2">
      <c r="A17" s="49"/>
      <c r="B17" s="184"/>
      <c r="C17" s="59"/>
      <c r="D17" s="59" t="s">
        <v>1</v>
      </c>
      <c r="E17" s="59"/>
      <c r="F17" s="54"/>
      <c r="G17" s="59" t="s">
        <v>2</v>
      </c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BC17" s="350"/>
    </row>
    <row r="18" spans="1:55" ht="18" customHeight="1" x14ac:dyDescent="0.2">
      <c r="A18" s="49"/>
      <c r="B18" s="184"/>
      <c r="C18" s="59"/>
      <c r="D18" s="392"/>
      <c r="E18" s="392"/>
      <c r="F18" s="392"/>
      <c r="G18" s="392"/>
      <c r="H18" s="392"/>
      <c r="I18" s="392"/>
      <c r="J18" s="392"/>
      <c r="K18" s="392"/>
      <c r="L18" s="392"/>
      <c r="M18" s="392"/>
      <c r="N18" s="392"/>
      <c r="O18" s="392"/>
      <c r="P18" s="392"/>
      <c r="Q18" s="392"/>
      <c r="R18" s="392"/>
      <c r="S18" s="392"/>
      <c r="T18" s="59"/>
      <c r="U18" s="82"/>
      <c r="V18" s="82"/>
      <c r="W18" s="82"/>
      <c r="X18" s="82"/>
      <c r="Y18" s="82"/>
      <c r="Z18" s="82"/>
      <c r="AA18" s="82"/>
      <c r="AB18" s="82"/>
      <c r="AC18" s="82"/>
      <c r="AD18" s="82"/>
      <c r="AE18" s="82"/>
      <c r="AF18" s="82"/>
      <c r="AG18" s="82"/>
      <c r="AH18" s="82"/>
      <c r="AI18" s="82"/>
      <c r="AJ18" s="82"/>
      <c r="AK18" s="82"/>
      <c r="AL18" s="82"/>
    </row>
    <row r="19" spans="1:55" ht="10.5" customHeight="1" x14ac:dyDescent="0.2">
      <c r="A19" s="49"/>
      <c r="B19" s="184"/>
      <c r="C19" s="59"/>
      <c r="D19" s="57" t="s">
        <v>3</v>
      </c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9"/>
      <c r="U19" s="59"/>
      <c r="V19" s="82"/>
      <c r="W19" s="82"/>
      <c r="X19" s="59"/>
      <c r="Y19" s="82"/>
      <c r="Z19" s="82"/>
      <c r="AA19" s="82"/>
      <c r="AB19" s="82"/>
      <c r="AC19" s="82"/>
      <c r="AD19" s="82"/>
      <c r="AE19" s="82"/>
      <c r="AF19" s="82"/>
      <c r="AG19" s="82"/>
      <c r="AH19" s="82"/>
      <c r="AI19" s="82"/>
      <c r="AJ19" s="82"/>
      <c r="AK19" s="82"/>
      <c r="AL19" s="82"/>
    </row>
    <row r="20" spans="1:55" ht="5.25" customHeight="1" x14ac:dyDescent="0.2">
      <c r="A20" s="49"/>
      <c r="B20" s="184"/>
      <c r="C20" s="59"/>
      <c r="D20" s="36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59"/>
      <c r="U20" s="59"/>
      <c r="V20" s="82"/>
      <c r="W20" s="82"/>
      <c r="X20" s="59"/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82"/>
      <c r="AL20" s="82"/>
    </row>
    <row r="21" spans="1:55" ht="13.5" customHeight="1" x14ac:dyDescent="0.2">
      <c r="A21" s="49"/>
      <c r="B21" s="185" t="s">
        <v>10</v>
      </c>
      <c r="C21" s="59"/>
      <c r="D21" s="60" t="s">
        <v>244</v>
      </c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82"/>
      <c r="W21" s="82"/>
      <c r="X21" s="59"/>
      <c r="Y21" s="59"/>
      <c r="Z21" s="59"/>
      <c r="AA21" s="59"/>
      <c r="AB21" s="59"/>
      <c r="AC21" s="59"/>
      <c r="AD21" s="59"/>
      <c r="AE21" s="59"/>
      <c r="AF21" s="59"/>
      <c r="AG21" s="59"/>
      <c r="AH21" s="59"/>
      <c r="AI21" s="82"/>
      <c r="AJ21" s="82"/>
      <c r="AK21" s="82"/>
      <c r="AL21" s="82"/>
    </row>
    <row r="22" spans="1:55" ht="18" customHeight="1" x14ac:dyDescent="0.2">
      <c r="A22" s="49"/>
      <c r="B22" s="184"/>
      <c r="C22" s="59"/>
      <c r="D22" s="392"/>
      <c r="E22" s="392"/>
      <c r="F22" s="392"/>
      <c r="G22" s="392"/>
      <c r="H22" s="54"/>
      <c r="I22" s="392"/>
      <c r="J22" s="392"/>
      <c r="K22" s="392"/>
      <c r="L22" s="392"/>
      <c r="M22" s="392"/>
      <c r="N22" s="392"/>
      <c r="O22" s="392"/>
      <c r="P22" s="392"/>
      <c r="Q22" s="392"/>
      <c r="R22" s="392"/>
      <c r="S22" s="392"/>
      <c r="T22" s="59"/>
      <c r="U22" s="392"/>
      <c r="V22" s="392"/>
      <c r="W22" s="392"/>
      <c r="X22" s="392"/>
      <c r="Y22" s="392"/>
      <c r="Z22" s="392"/>
      <c r="AA22" s="392"/>
      <c r="AB22" s="392"/>
      <c r="AC22" s="392"/>
      <c r="AD22" s="392"/>
      <c r="AE22" s="392"/>
      <c r="AF22" s="392"/>
      <c r="AG22" s="392"/>
      <c r="AH22" s="392"/>
      <c r="AI22" s="392"/>
      <c r="AJ22" s="392"/>
      <c r="AK22" s="392"/>
      <c r="AL22" s="82"/>
    </row>
    <row r="23" spans="1:55" ht="10.5" customHeight="1" x14ac:dyDescent="0.2">
      <c r="A23" s="49"/>
      <c r="B23" s="184"/>
      <c r="C23" s="59"/>
      <c r="D23" s="57" t="s">
        <v>1</v>
      </c>
      <c r="E23" s="57"/>
      <c r="F23" s="56"/>
      <c r="G23" s="54"/>
      <c r="H23" s="59"/>
      <c r="I23" s="57" t="s">
        <v>2</v>
      </c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9"/>
      <c r="U23" s="59" t="s">
        <v>4</v>
      </c>
      <c r="V23" s="82"/>
      <c r="W23" s="82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82"/>
      <c r="AJ23" s="82"/>
      <c r="AK23" s="82"/>
      <c r="AL23" s="82"/>
    </row>
    <row r="24" spans="1:55" ht="6" customHeight="1" x14ac:dyDescent="0.2">
      <c r="A24" s="49"/>
      <c r="B24" s="184"/>
      <c r="C24" s="59"/>
      <c r="D24" s="59"/>
      <c r="E24" s="59"/>
      <c r="F24" s="51"/>
      <c r="G24" s="51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82"/>
      <c r="W24" s="82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82"/>
      <c r="AJ24" s="82"/>
      <c r="AK24" s="82"/>
      <c r="AL24" s="82"/>
    </row>
    <row r="25" spans="1:55" ht="15.75" customHeight="1" x14ac:dyDescent="0.2">
      <c r="A25" s="49"/>
      <c r="B25" s="185" t="s">
        <v>11</v>
      </c>
      <c r="C25" s="59"/>
      <c r="D25" s="60" t="s">
        <v>5</v>
      </c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101"/>
      <c r="V25" s="82"/>
      <c r="W25" s="82"/>
      <c r="X25" s="59"/>
      <c r="Y25" s="59"/>
      <c r="Z25" s="59"/>
      <c r="AA25" s="82"/>
      <c r="AB25" s="108"/>
      <c r="AC25" s="452" t="s">
        <v>351</v>
      </c>
      <c r="AD25" s="505"/>
      <c r="AE25" s="505"/>
      <c r="AF25" s="505"/>
      <c r="AG25" s="506"/>
      <c r="AH25" s="82"/>
      <c r="AI25" s="418" t="s">
        <v>105</v>
      </c>
      <c r="AJ25" s="419"/>
      <c r="AK25" s="420"/>
      <c r="AL25" s="82"/>
    </row>
    <row r="26" spans="1:55" x14ac:dyDescent="0.2">
      <c r="A26" s="49"/>
      <c r="B26" s="186"/>
      <c r="C26" s="61"/>
      <c r="D26" s="60" t="s">
        <v>184</v>
      </c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101"/>
      <c r="V26" s="82"/>
      <c r="W26" s="82"/>
      <c r="X26" s="59"/>
      <c r="Y26" s="82"/>
      <c r="Z26" s="59"/>
      <c r="AA26" s="82"/>
      <c r="AB26" s="108"/>
      <c r="AC26" s="507"/>
      <c r="AD26" s="508"/>
      <c r="AE26" s="508"/>
      <c r="AF26" s="508"/>
      <c r="AG26" s="509"/>
      <c r="AH26" s="82"/>
      <c r="AI26" s="421"/>
      <c r="AJ26" s="422"/>
      <c r="AK26" s="423"/>
      <c r="AL26" s="82"/>
    </row>
    <row r="27" spans="1:55" ht="4.9000000000000004" customHeight="1" x14ac:dyDescent="0.2">
      <c r="A27" s="49"/>
      <c r="B27" s="186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51"/>
      <c r="W27" s="51"/>
      <c r="X27" s="59"/>
      <c r="Y27" s="59"/>
      <c r="Z27" s="51"/>
      <c r="AA27" s="82"/>
      <c r="AB27" s="82"/>
      <c r="AC27" s="82"/>
      <c r="AD27" s="82"/>
      <c r="AE27" s="82"/>
      <c r="AF27" s="82"/>
      <c r="AG27" s="82"/>
      <c r="AH27" s="82"/>
      <c r="AI27" s="82"/>
      <c r="AJ27" s="82"/>
      <c r="AK27" s="82"/>
      <c r="AL27" s="82"/>
    </row>
    <row r="28" spans="1:55" ht="15.75" customHeight="1" x14ac:dyDescent="0.2">
      <c r="A28" s="49"/>
      <c r="B28" s="430" t="s">
        <v>106</v>
      </c>
      <c r="C28" s="61"/>
      <c r="D28" s="61"/>
      <c r="E28" s="406" t="s">
        <v>339</v>
      </c>
      <c r="F28" s="406"/>
      <c r="G28" s="406"/>
      <c r="H28" s="406"/>
      <c r="I28" s="406"/>
      <c r="J28" s="406"/>
      <c r="K28" s="406"/>
      <c r="L28" s="406"/>
      <c r="M28" s="406"/>
      <c r="N28" s="406"/>
      <c r="O28" s="406"/>
      <c r="P28" s="406"/>
      <c r="Q28" s="406"/>
      <c r="R28" s="406"/>
      <c r="S28" s="406"/>
      <c r="T28" s="406"/>
      <c r="U28" s="406"/>
      <c r="V28" s="406"/>
      <c r="W28" s="406"/>
      <c r="X28" s="406"/>
      <c r="Y28" s="406"/>
      <c r="Z28" s="51"/>
      <c r="AA28" s="82"/>
      <c r="AC28" s="407"/>
      <c r="AD28" s="408"/>
      <c r="AE28" s="408"/>
      <c r="AF28" s="408"/>
      <c r="AG28" s="409"/>
      <c r="AH28" s="82"/>
      <c r="AI28" s="496"/>
      <c r="AJ28" s="497"/>
      <c r="AK28" s="498"/>
      <c r="AL28" s="82"/>
    </row>
    <row r="29" spans="1:55" x14ac:dyDescent="0.2">
      <c r="A29" s="49"/>
      <c r="B29" s="430"/>
      <c r="C29" s="61"/>
      <c r="D29" s="61"/>
      <c r="E29" s="406"/>
      <c r="F29" s="406"/>
      <c r="G29" s="406"/>
      <c r="H29" s="406"/>
      <c r="I29" s="406"/>
      <c r="J29" s="406"/>
      <c r="K29" s="406"/>
      <c r="L29" s="406"/>
      <c r="M29" s="406"/>
      <c r="N29" s="406"/>
      <c r="O29" s="406"/>
      <c r="P29" s="406"/>
      <c r="Q29" s="406"/>
      <c r="R29" s="406"/>
      <c r="S29" s="406"/>
      <c r="T29" s="406"/>
      <c r="U29" s="406"/>
      <c r="V29" s="406"/>
      <c r="W29" s="406"/>
      <c r="X29" s="406"/>
      <c r="Y29" s="406"/>
      <c r="Z29" s="51"/>
      <c r="AA29" s="82"/>
      <c r="AB29" s="59"/>
      <c r="AC29" s="446" t="str">
        <f>IF(AC28="","",ROUNDDOWN(AC28,-2))</f>
        <v/>
      </c>
      <c r="AD29" s="447"/>
      <c r="AE29" s="447"/>
      <c r="AF29" s="447"/>
      <c r="AG29" s="448"/>
      <c r="AH29" s="82"/>
      <c r="AI29" s="499"/>
      <c r="AJ29" s="500"/>
      <c r="AK29" s="501"/>
      <c r="AL29" s="82"/>
    </row>
    <row r="30" spans="1:55" ht="3" customHeight="1" x14ac:dyDescent="0.2">
      <c r="A30" s="49"/>
      <c r="B30" s="218"/>
      <c r="C30" s="61"/>
      <c r="D30" s="61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1"/>
      <c r="AA30" s="82"/>
      <c r="AB30" s="59"/>
      <c r="AC30" s="449"/>
      <c r="AD30" s="450"/>
      <c r="AE30" s="450"/>
      <c r="AF30" s="450"/>
      <c r="AG30" s="451"/>
      <c r="AH30" s="82"/>
      <c r="AI30" s="502"/>
      <c r="AJ30" s="503"/>
      <c r="AK30" s="504"/>
      <c r="AL30" s="82"/>
    </row>
    <row r="31" spans="1:55" ht="5.25" customHeight="1" x14ac:dyDescent="0.2">
      <c r="A31" s="49"/>
      <c r="B31" s="218"/>
      <c r="C31" s="61"/>
      <c r="D31" s="61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61"/>
      <c r="AA31" s="82"/>
      <c r="AB31" s="59"/>
      <c r="AC31" s="59"/>
      <c r="AD31" s="59"/>
      <c r="AE31" s="59"/>
      <c r="AF31" s="59"/>
      <c r="AG31" s="59"/>
      <c r="AH31" s="59"/>
      <c r="AI31" s="82"/>
      <c r="AJ31" s="82"/>
      <c r="AK31" s="82"/>
      <c r="AL31" s="82"/>
    </row>
    <row r="32" spans="1:55" ht="20.25" customHeight="1" x14ac:dyDescent="0.2">
      <c r="A32" s="49"/>
      <c r="B32" s="218"/>
      <c r="C32" s="61"/>
      <c r="E32" s="221" t="s">
        <v>264</v>
      </c>
      <c r="F32" s="221"/>
      <c r="G32" s="221"/>
      <c r="H32" s="221"/>
      <c r="I32" s="257"/>
      <c r="J32" s="257"/>
      <c r="K32" s="257"/>
      <c r="L32" s="221"/>
      <c r="M32" s="221"/>
      <c r="N32" s="30"/>
      <c r="O32" s="30"/>
      <c r="P32" s="30"/>
      <c r="Q32" s="30"/>
      <c r="R32" s="220"/>
      <c r="S32" s="220"/>
      <c r="T32" s="220"/>
      <c r="U32" s="220"/>
      <c r="V32" s="220"/>
      <c r="W32" s="220"/>
      <c r="X32" s="220"/>
      <c r="Y32" s="220"/>
      <c r="Z32" s="220"/>
      <c r="AA32" s="43"/>
      <c r="AB32" s="43"/>
      <c r="AC32" s="490" t="str">
        <f>IF(AC29="","",AC29*0.3)</f>
        <v/>
      </c>
      <c r="AD32" s="491"/>
      <c r="AE32" s="491"/>
      <c r="AF32" s="491"/>
      <c r="AG32" s="492"/>
      <c r="AH32" s="53"/>
      <c r="AI32" s="493"/>
      <c r="AJ32" s="494"/>
      <c r="AK32" s="495"/>
      <c r="AL32" s="82"/>
    </row>
    <row r="33" spans="1:44" ht="6.75" customHeight="1" x14ac:dyDescent="0.2">
      <c r="A33" s="49"/>
      <c r="B33" s="53"/>
      <c r="C33" s="61"/>
      <c r="D33" s="6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82"/>
      <c r="W33" s="82"/>
      <c r="X33" s="59"/>
      <c r="Y33" s="59"/>
      <c r="Z33" s="82"/>
      <c r="AA33" s="82"/>
      <c r="AB33" s="82"/>
      <c r="AC33" s="82"/>
      <c r="AD33" s="82"/>
      <c r="AE33" s="82"/>
      <c r="AF33" s="82"/>
      <c r="AG33" s="82"/>
      <c r="AH33" s="82"/>
      <c r="AI33" s="82"/>
      <c r="AJ33" s="82"/>
      <c r="AK33" s="82"/>
      <c r="AL33" s="82"/>
    </row>
    <row r="34" spans="1:44" ht="6.75" customHeight="1" x14ac:dyDescent="0.2">
      <c r="A34" s="49"/>
      <c r="B34" s="186"/>
      <c r="C34" s="61"/>
      <c r="D34" s="6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82"/>
      <c r="W34" s="82"/>
      <c r="X34" s="59"/>
      <c r="Y34" s="59"/>
      <c r="Z34" s="82"/>
      <c r="AA34" s="82"/>
      <c r="AB34" s="82"/>
      <c r="AC34" s="82"/>
      <c r="AD34" s="82"/>
      <c r="AE34" s="82"/>
      <c r="AF34" s="82"/>
      <c r="AG34" s="82"/>
      <c r="AH34" s="82"/>
      <c r="AI34" s="82"/>
      <c r="AJ34" s="82"/>
      <c r="AK34" s="82"/>
      <c r="AL34" s="82"/>
    </row>
    <row r="35" spans="1:44" x14ac:dyDescent="0.2">
      <c r="A35" s="49"/>
      <c r="B35" s="181" t="s">
        <v>33</v>
      </c>
      <c r="C35" s="62"/>
      <c r="D35" s="59"/>
      <c r="E35" s="59" t="s">
        <v>250</v>
      </c>
      <c r="F35" s="82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82"/>
      <c r="V35" s="59"/>
      <c r="W35" s="59"/>
      <c r="X35" s="59"/>
      <c r="Y35" s="59"/>
      <c r="Z35" s="59"/>
      <c r="AA35" s="82"/>
      <c r="AB35" s="108"/>
      <c r="AC35" s="395"/>
      <c r="AD35" s="396"/>
      <c r="AE35" s="396"/>
      <c r="AF35" s="396"/>
      <c r="AG35" s="397"/>
      <c r="AH35" s="82"/>
      <c r="AI35" s="412"/>
      <c r="AJ35" s="413"/>
      <c r="AK35" s="414"/>
      <c r="AL35" s="82"/>
    </row>
    <row r="36" spans="1:44" x14ac:dyDescent="0.2">
      <c r="A36" s="49"/>
      <c r="B36" s="181"/>
      <c r="C36" s="62"/>
      <c r="D36" s="59"/>
      <c r="F36" s="82"/>
      <c r="G36" s="59"/>
      <c r="H36" s="59"/>
      <c r="I36" s="59"/>
      <c r="J36" s="59"/>
      <c r="K36" s="59"/>
      <c r="L36" s="59"/>
      <c r="M36" s="59"/>
      <c r="N36" s="59" t="s">
        <v>177</v>
      </c>
      <c r="O36" s="59"/>
      <c r="P36" s="59"/>
      <c r="Q36" s="59"/>
      <c r="R36" s="59"/>
      <c r="S36" s="403" t="str">
        <f>IF(AP48=1,"",IF(AP48=2,10,IF(AP48=3,20,IF(AP48=4,30,""))))</f>
        <v/>
      </c>
      <c r="T36" s="403"/>
      <c r="U36" s="403"/>
      <c r="V36" s="59" t="s">
        <v>174</v>
      </c>
      <c r="W36" s="82"/>
      <c r="X36" s="82"/>
      <c r="Y36" s="108"/>
      <c r="Z36" s="59"/>
      <c r="AA36" s="82"/>
      <c r="AB36" s="82"/>
      <c r="AC36" s="398"/>
      <c r="AD36" s="399"/>
      <c r="AE36" s="399"/>
      <c r="AF36" s="399"/>
      <c r="AG36" s="400"/>
      <c r="AH36" s="82"/>
      <c r="AI36" s="415"/>
      <c r="AJ36" s="416"/>
      <c r="AK36" s="417"/>
      <c r="AL36" s="82"/>
      <c r="AP36" s="156">
        <v>4</v>
      </c>
      <c r="AQ36" s="156"/>
    </row>
    <row r="37" spans="1:44" ht="4.9000000000000004" customHeight="1" x14ac:dyDescent="0.2">
      <c r="A37" s="49"/>
      <c r="B37" s="181"/>
      <c r="C37" s="62"/>
      <c r="D37" s="59"/>
      <c r="E37" s="59"/>
      <c r="F37" s="82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82"/>
      <c r="V37" s="82"/>
      <c r="W37" s="82"/>
      <c r="X37" s="59"/>
      <c r="Y37" s="59"/>
      <c r="Z37" s="59"/>
      <c r="AA37" s="59"/>
      <c r="AB37" s="59"/>
      <c r="AC37" s="59"/>
      <c r="AD37" s="59"/>
      <c r="AE37" s="59"/>
      <c r="AF37" s="82"/>
      <c r="AG37" s="82"/>
      <c r="AH37" s="82"/>
      <c r="AI37" s="59"/>
      <c r="AJ37" s="82"/>
      <c r="AK37" s="82"/>
      <c r="AL37" s="82"/>
      <c r="AP37" s="156"/>
      <c r="AQ37" s="156"/>
    </row>
    <row r="38" spans="1:44" x14ac:dyDescent="0.2">
      <c r="A38" s="49"/>
      <c r="B38" s="181" t="s">
        <v>34</v>
      </c>
      <c r="C38" s="51"/>
      <c r="D38" s="51"/>
      <c r="E38" s="59" t="s">
        <v>291</v>
      </c>
      <c r="F38" s="90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90"/>
      <c r="X38" s="90"/>
      <c r="Y38" s="90"/>
      <c r="Z38" s="90"/>
      <c r="AA38" s="82"/>
      <c r="AB38" s="108"/>
      <c r="AC38" s="395"/>
      <c r="AD38" s="396"/>
      <c r="AE38" s="396"/>
      <c r="AF38" s="396"/>
      <c r="AG38" s="397"/>
      <c r="AH38" s="82"/>
      <c r="AI38" s="412"/>
      <c r="AJ38" s="413"/>
      <c r="AK38" s="414"/>
      <c r="AL38" s="82"/>
      <c r="AP38" s="156">
        <v>3</v>
      </c>
      <c r="AQ38" s="156"/>
    </row>
    <row r="39" spans="1:44" s="291" customFormat="1" x14ac:dyDescent="0.2">
      <c r="A39" s="289"/>
      <c r="B39" s="292"/>
      <c r="C39" s="219"/>
      <c r="D39" s="219"/>
      <c r="E39" s="290"/>
      <c r="F39" s="293"/>
      <c r="G39" s="290"/>
      <c r="H39" s="290"/>
      <c r="I39" s="290"/>
      <c r="J39" s="290"/>
      <c r="K39" s="290"/>
      <c r="L39" s="290"/>
      <c r="M39" s="290"/>
      <c r="N39" s="290" t="s">
        <v>270</v>
      </c>
      <c r="O39" s="290"/>
      <c r="P39" s="290"/>
      <c r="Q39" s="290"/>
      <c r="R39" s="290"/>
      <c r="S39" s="401">
        <f>INDEX(AQ40:AQ74,AP39)</f>
        <v>0</v>
      </c>
      <c r="T39" s="402"/>
      <c r="U39" s="402"/>
      <c r="V39" s="290" t="s">
        <v>271</v>
      </c>
      <c r="W39" s="293"/>
      <c r="X39" s="293"/>
      <c r="Y39" s="293"/>
      <c r="Z39" s="293"/>
      <c r="AA39" s="219"/>
      <c r="AB39" s="289"/>
      <c r="AC39" s="440"/>
      <c r="AD39" s="441"/>
      <c r="AE39" s="441"/>
      <c r="AF39" s="441"/>
      <c r="AG39" s="442"/>
      <c r="AH39" s="219"/>
      <c r="AI39" s="443"/>
      <c r="AJ39" s="444"/>
      <c r="AK39" s="445"/>
      <c r="AL39" s="219"/>
      <c r="AM39" s="289"/>
      <c r="AP39" s="294">
        <v>1</v>
      </c>
      <c r="AQ39" s="294"/>
    </row>
    <row r="40" spans="1:44" ht="13.5" customHeight="1" x14ac:dyDescent="0.2">
      <c r="A40" s="49"/>
      <c r="B40" s="284"/>
      <c r="C40" s="51"/>
      <c r="D40" s="51"/>
      <c r="E40" s="59"/>
      <c r="F40" s="90"/>
      <c r="G40" s="59"/>
      <c r="H40" s="59"/>
      <c r="I40" s="59"/>
      <c r="J40" s="59"/>
      <c r="K40" s="59"/>
      <c r="L40" s="59"/>
      <c r="M40" s="59"/>
      <c r="N40" s="272" t="s">
        <v>176</v>
      </c>
      <c r="O40" s="59"/>
      <c r="P40" s="59"/>
      <c r="Q40" s="59"/>
      <c r="R40" s="59"/>
      <c r="S40" s="410" t="str">
        <f>IF(AP50=1,"",IF(AP50=2,10,IF(AP50=3,20,IF(AP50=4,30,""))))</f>
        <v/>
      </c>
      <c r="T40" s="411"/>
      <c r="U40" s="411"/>
      <c r="V40" s="59" t="s">
        <v>174</v>
      </c>
      <c r="W40" s="90"/>
      <c r="X40" s="90"/>
      <c r="Y40" s="90"/>
      <c r="Z40" s="90"/>
      <c r="AA40" s="82"/>
      <c r="AB40" s="108"/>
      <c r="AC40" s="440"/>
      <c r="AD40" s="441"/>
      <c r="AE40" s="441"/>
      <c r="AF40" s="441"/>
      <c r="AG40" s="442"/>
      <c r="AH40" s="82"/>
      <c r="AI40" s="443"/>
      <c r="AJ40" s="444"/>
      <c r="AK40" s="445"/>
      <c r="AL40" s="82"/>
      <c r="AP40" s="156"/>
      <c r="AQ40" s="156"/>
      <c r="AR40" s="53" t="s">
        <v>341</v>
      </c>
    </row>
    <row r="41" spans="1:44" ht="10.5" customHeight="1" x14ac:dyDescent="0.2">
      <c r="A41" s="49"/>
      <c r="B41" s="181"/>
      <c r="C41" s="62"/>
      <c r="D41" s="59"/>
      <c r="E41" s="272" t="s">
        <v>183</v>
      </c>
      <c r="F41" s="272"/>
      <c r="G41" s="272"/>
      <c r="H41" s="272"/>
      <c r="I41" s="272"/>
      <c r="J41" s="272"/>
      <c r="K41" s="272"/>
      <c r="L41" s="272"/>
      <c r="M41" s="272"/>
      <c r="N41" s="272"/>
      <c r="O41" s="272"/>
      <c r="P41" s="272"/>
      <c r="Q41" s="272"/>
      <c r="R41" s="59"/>
      <c r="S41" s="286"/>
      <c r="T41" s="286"/>
      <c r="U41" s="287"/>
      <c r="V41" s="59"/>
      <c r="W41" s="59"/>
      <c r="X41" s="59"/>
      <c r="Y41" s="273"/>
      <c r="Z41" s="59"/>
      <c r="AA41" s="82"/>
      <c r="AB41" s="82"/>
      <c r="AC41" s="398"/>
      <c r="AD41" s="399"/>
      <c r="AE41" s="399"/>
      <c r="AF41" s="399"/>
      <c r="AG41" s="400"/>
      <c r="AH41" s="82"/>
      <c r="AI41" s="415"/>
      <c r="AJ41" s="416"/>
      <c r="AK41" s="417"/>
      <c r="AL41" s="82"/>
      <c r="AP41" s="156"/>
      <c r="AQ41" s="265" t="s">
        <v>281</v>
      </c>
      <c r="AR41" s="265" t="s">
        <v>342</v>
      </c>
    </row>
    <row r="42" spans="1:44" ht="6.95" customHeight="1" x14ac:dyDescent="0.2">
      <c r="A42" s="49"/>
      <c r="B42" s="181"/>
      <c r="C42" s="62"/>
      <c r="D42" s="59"/>
      <c r="E42" s="59"/>
      <c r="F42" s="90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90"/>
      <c r="V42" s="90"/>
      <c r="W42" s="59"/>
      <c r="X42" s="59"/>
      <c r="Y42" s="59"/>
      <c r="Z42" s="59"/>
      <c r="AA42" s="82"/>
      <c r="AB42" s="82"/>
      <c r="AC42" s="82"/>
      <c r="AD42" s="82"/>
      <c r="AE42" s="59"/>
      <c r="AF42" s="82"/>
      <c r="AG42" s="82"/>
      <c r="AH42" s="82"/>
      <c r="AI42" s="59"/>
      <c r="AJ42" s="82"/>
      <c r="AK42" s="82"/>
      <c r="AL42" s="82"/>
      <c r="AP42" s="265"/>
      <c r="AQ42" s="265" t="s">
        <v>282</v>
      </c>
    </row>
    <row r="43" spans="1:44" x14ac:dyDescent="0.2">
      <c r="A43" s="49"/>
      <c r="B43" s="187" t="s">
        <v>85</v>
      </c>
      <c r="C43" s="51"/>
      <c r="D43" s="51"/>
      <c r="E43" s="436" t="s">
        <v>340</v>
      </c>
      <c r="F43" s="436"/>
      <c r="G43" s="436"/>
      <c r="H43" s="436"/>
      <c r="I43" s="436"/>
      <c r="J43" s="436"/>
      <c r="K43" s="436"/>
      <c r="L43" s="436"/>
      <c r="M43" s="436"/>
      <c r="N43" s="436"/>
      <c r="O43" s="436"/>
      <c r="P43" s="436"/>
      <c r="Q43" s="436"/>
      <c r="R43" s="436"/>
      <c r="S43" s="436"/>
      <c r="T43" s="436"/>
      <c r="U43" s="436"/>
      <c r="V43" s="436"/>
      <c r="W43" s="436"/>
      <c r="X43" s="436"/>
      <c r="Y43" s="436"/>
      <c r="Z43" s="436"/>
      <c r="AA43" s="82"/>
      <c r="AB43" s="108"/>
      <c r="AC43" s="395"/>
      <c r="AD43" s="396"/>
      <c r="AE43" s="396"/>
      <c r="AF43" s="396"/>
      <c r="AG43" s="397"/>
      <c r="AH43" s="82"/>
      <c r="AI43" s="412"/>
      <c r="AJ43" s="413"/>
      <c r="AK43" s="414"/>
      <c r="AL43" s="82"/>
      <c r="AP43" s="265" t="s">
        <v>8</v>
      </c>
      <c r="AQ43" s="265" t="s">
        <v>312</v>
      </c>
    </row>
    <row r="44" spans="1:44" x14ac:dyDescent="0.2">
      <c r="A44" s="49"/>
      <c r="B44" s="264"/>
      <c r="C44" s="51"/>
      <c r="D44" s="51"/>
      <c r="E44" s="330"/>
      <c r="F44" s="330"/>
      <c r="G44" s="330"/>
      <c r="H44" s="330"/>
      <c r="I44" s="330"/>
      <c r="J44" s="330"/>
      <c r="K44" s="330"/>
      <c r="L44" s="330"/>
      <c r="M44" s="330"/>
      <c r="N44" s="330" t="s">
        <v>270</v>
      </c>
      <c r="O44" s="330"/>
      <c r="P44" s="330"/>
      <c r="Q44" s="330"/>
      <c r="R44" s="330"/>
      <c r="S44" s="404">
        <f>INDEX(AR39:AR41,AP56)</f>
        <v>0</v>
      </c>
      <c r="T44" s="405"/>
      <c r="U44" s="405"/>
      <c r="V44" s="330" t="s">
        <v>271</v>
      </c>
      <c r="W44" s="330"/>
      <c r="X44" s="330"/>
      <c r="Y44" s="330"/>
      <c r="Z44" s="330"/>
      <c r="AA44" s="82"/>
      <c r="AB44" s="108"/>
      <c r="AC44" s="440"/>
      <c r="AD44" s="441"/>
      <c r="AE44" s="441"/>
      <c r="AF44" s="441"/>
      <c r="AG44" s="442"/>
      <c r="AH44" s="82"/>
      <c r="AI44" s="443"/>
      <c r="AJ44" s="444"/>
      <c r="AK44" s="445"/>
      <c r="AL44" s="82"/>
      <c r="AP44" s="265" t="s">
        <v>175</v>
      </c>
      <c r="AQ44" s="265" t="s">
        <v>313</v>
      </c>
    </row>
    <row r="45" spans="1:44" ht="0.6" customHeight="1" x14ac:dyDescent="0.2">
      <c r="A45" s="49"/>
      <c r="B45" s="264"/>
      <c r="C45" s="51"/>
      <c r="D45" s="51"/>
      <c r="E45" s="330"/>
      <c r="F45" s="330"/>
      <c r="G45" s="330"/>
      <c r="H45" s="330"/>
      <c r="I45" s="330"/>
      <c r="J45" s="330"/>
      <c r="K45" s="330"/>
      <c r="L45" s="330"/>
      <c r="M45" s="330"/>
      <c r="N45" s="330"/>
      <c r="O45" s="330"/>
      <c r="P45" s="330"/>
      <c r="Q45" s="330"/>
      <c r="R45" s="330"/>
      <c r="S45" s="330"/>
      <c r="T45" s="330"/>
      <c r="U45" s="330"/>
      <c r="V45" s="330"/>
      <c r="W45" s="330"/>
      <c r="X45" s="330"/>
      <c r="Y45" s="330"/>
      <c r="Z45" s="330"/>
      <c r="AA45" s="82"/>
      <c r="AB45" s="108"/>
      <c r="AC45" s="440"/>
      <c r="AD45" s="441"/>
      <c r="AE45" s="441"/>
      <c r="AF45" s="441"/>
      <c r="AG45" s="442"/>
      <c r="AH45" s="82"/>
      <c r="AI45" s="443"/>
      <c r="AJ45" s="444"/>
      <c r="AK45" s="445"/>
      <c r="AL45" s="82"/>
      <c r="AP45" s="265" t="s">
        <v>316</v>
      </c>
      <c r="AQ45" s="265" t="s">
        <v>317</v>
      </c>
    </row>
    <row r="46" spans="1:44" x14ac:dyDescent="0.2">
      <c r="A46" s="49"/>
      <c r="B46" s="181"/>
      <c r="C46" s="64"/>
      <c r="D46" s="65"/>
      <c r="E46" s="330"/>
      <c r="F46" s="330"/>
      <c r="G46" s="330"/>
      <c r="H46" s="330"/>
      <c r="I46" s="330"/>
      <c r="J46" s="330"/>
      <c r="K46" s="330"/>
      <c r="L46" s="330"/>
      <c r="M46" s="274"/>
      <c r="N46" s="116" t="s">
        <v>167</v>
      </c>
      <c r="O46" s="273"/>
      <c r="P46" s="116"/>
      <c r="Q46" s="330"/>
      <c r="R46" s="330"/>
      <c r="S46" s="403" t="str">
        <f>IF(AP51=1,"",IF(AP51=2,10,IF(AP51=3,25,IF(AP51=4,35,""))))</f>
        <v/>
      </c>
      <c r="T46" s="403"/>
      <c r="U46" s="403"/>
      <c r="V46" s="59" t="s">
        <v>174</v>
      </c>
      <c r="W46" s="330"/>
      <c r="X46" s="273"/>
      <c r="Y46" s="273"/>
      <c r="Z46" s="116"/>
      <c r="AA46" s="82"/>
      <c r="AB46" s="82"/>
      <c r="AC46" s="398"/>
      <c r="AD46" s="399"/>
      <c r="AE46" s="399"/>
      <c r="AF46" s="399"/>
      <c r="AG46" s="400"/>
      <c r="AH46" s="82"/>
      <c r="AI46" s="415"/>
      <c r="AJ46" s="416"/>
      <c r="AK46" s="417"/>
      <c r="AL46" s="82"/>
      <c r="AP46" s="156"/>
      <c r="AQ46" s="265" t="s">
        <v>325</v>
      </c>
    </row>
    <row r="47" spans="1:44" ht="12.75" customHeight="1" x14ac:dyDescent="0.2">
      <c r="A47" s="49"/>
      <c r="B47" s="188"/>
      <c r="C47" s="67"/>
      <c r="D47" s="82"/>
      <c r="E47" s="394" t="s">
        <v>392</v>
      </c>
      <c r="F47" s="394"/>
      <c r="G47" s="394"/>
      <c r="H47" s="394"/>
      <c r="I47" s="394"/>
      <c r="J47" s="394"/>
      <c r="K47" s="394"/>
      <c r="L47" s="394"/>
      <c r="M47" s="394"/>
      <c r="N47" s="394"/>
      <c r="O47" s="394"/>
      <c r="P47" s="394"/>
      <c r="Q47" s="394"/>
      <c r="R47" s="394"/>
      <c r="S47" s="394"/>
      <c r="T47" s="394"/>
      <c r="U47" s="394"/>
      <c r="V47" s="394"/>
      <c r="W47" s="394"/>
      <c r="X47" s="394"/>
      <c r="Y47" s="394"/>
      <c r="Z47" s="82"/>
      <c r="AA47" s="82"/>
      <c r="AB47" s="82"/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P47" s="156"/>
      <c r="AQ47" s="265" t="s">
        <v>318</v>
      </c>
    </row>
    <row r="48" spans="1:44" ht="9.9499999999999993" customHeight="1" x14ac:dyDescent="0.2">
      <c r="A48" s="49"/>
      <c r="B48" s="188"/>
      <c r="C48" s="67"/>
      <c r="D48" s="82"/>
      <c r="E48" s="394"/>
      <c r="F48" s="394"/>
      <c r="G48" s="394"/>
      <c r="H48" s="394"/>
      <c r="I48" s="394"/>
      <c r="J48" s="394"/>
      <c r="K48" s="394"/>
      <c r="L48" s="394"/>
      <c r="M48" s="394"/>
      <c r="N48" s="394"/>
      <c r="O48" s="394"/>
      <c r="P48" s="394"/>
      <c r="Q48" s="394"/>
      <c r="R48" s="394"/>
      <c r="S48" s="394"/>
      <c r="T48" s="394"/>
      <c r="U48" s="394"/>
      <c r="V48" s="394"/>
      <c r="W48" s="394"/>
      <c r="X48" s="394"/>
      <c r="Y48" s="394"/>
      <c r="Z48" s="82"/>
      <c r="AA48" s="82"/>
      <c r="AB48" s="82"/>
      <c r="AC48" s="395"/>
      <c r="AD48" s="396"/>
      <c r="AE48" s="396"/>
      <c r="AF48" s="396"/>
      <c r="AG48" s="397"/>
      <c r="AH48" s="82"/>
      <c r="AI48" s="412"/>
      <c r="AJ48" s="413"/>
      <c r="AK48" s="414"/>
      <c r="AL48" s="82"/>
      <c r="AP48" s="265">
        <v>1</v>
      </c>
      <c r="AQ48" s="265" t="s">
        <v>319</v>
      </c>
    </row>
    <row r="49" spans="1:43" ht="18.75" customHeight="1" x14ac:dyDescent="0.2">
      <c r="A49" s="49"/>
      <c r="B49" s="187" t="s">
        <v>107</v>
      </c>
      <c r="C49" s="64"/>
      <c r="D49" s="65"/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393"/>
      <c r="P49" s="393"/>
      <c r="Q49" s="393"/>
      <c r="R49" s="393"/>
      <c r="S49" s="393"/>
      <c r="T49" s="393"/>
      <c r="U49" s="393"/>
      <c r="V49" s="393"/>
      <c r="W49" s="393"/>
      <c r="X49" s="393"/>
      <c r="Y49" s="393"/>
      <c r="Z49" s="82"/>
      <c r="AA49" s="82"/>
      <c r="AB49" s="58"/>
      <c r="AC49" s="398"/>
      <c r="AD49" s="399"/>
      <c r="AE49" s="399"/>
      <c r="AF49" s="399"/>
      <c r="AG49" s="400"/>
      <c r="AH49" s="82"/>
      <c r="AI49" s="415"/>
      <c r="AJ49" s="416"/>
      <c r="AK49" s="417"/>
      <c r="AL49" s="82"/>
      <c r="AP49" s="265">
        <v>4</v>
      </c>
      <c r="AQ49" s="265" t="s">
        <v>273</v>
      </c>
    </row>
    <row r="50" spans="1:43" ht="18.75" customHeight="1" x14ac:dyDescent="0.2">
      <c r="A50" s="49"/>
      <c r="B50" s="53"/>
      <c r="C50" s="64"/>
      <c r="D50" s="65"/>
      <c r="E50" s="262" t="s">
        <v>422</v>
      </c>
      <c r="F50" s="263"/>
      <c r="G50" s="263"/>
      <c r="H50" s="263"/>
      <c r="I50" s="263"/>
      <c r="J50" s="263"/>
      <c r="K50" s="263"/>
      <c r="L50" s="263"/>
      <c r="M50" s="263"/>
      <c r="N50" s="263"/>
      <c r="O50" s="263"/>
      <c r="P50" s="263"/>
      <c r="Q50" s="263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82"/>
      <c r="AP50" s="265">
        <v>1</v>
      </c>
      <c r="AQ50" s="265" t="s">
        <v>274</v>
      </c>
    </row>
    <row r="51" spans="1:43" ht="5.25" customHeight="1" x14ac:dyDescent="0.2">
      <c r="A51" s="49"/>
      <c r="B51" s="181"/>
      <c r="C51" s="67"/>
      <c r="D51" s="82"/>
      <c r="E51" s="69"/>
      <c r="F51" s="69"/>
      <c r="G51" s="69"/>
      <c r="H51" s="69"/>
      <c r="I51" s="69"/>
      <c r="J51" s="69"/>
      <c r="K51" s="115"/>
      <c r="L51" s="115"/>
      <c r="M51" s="115"/>
      <c r="N51" s="115"/>
      <c r="O51" s="115"/>
      <c r="P51" s="115"/>
      <c r="Q51" s="115"/>
      <c r="R51" s="115"/>
      <c r="S51" s="115"/>
      <c r="T51" s="115"/>
      <c r="U51" s="115"/>
      <c r="V51" s="115"/>
      <c r="W51" s="115"/>
      <c r="X51" s="116"/>
      <c r="Y51" s="116"/>
      <c r="Z51" s="116"/>
      <c r="AA51" s="99"/>
      <c r="AB51" s="99"/>
      <c r="AC51" s="99"/>
      <c r="AD51" s="99"/>
      <c r="AE51" s="59"/>
      <c r="AF51" s="100"/>
      <c r="AG51" s="100"/>
      <c r="AH51" s="100"/>
      <c r="AI51" s="82"/>
      <c r="AJ51" s="82"/>
      <c r="AK51" s="82"/>
      <c r="AL51" s="82"/>
      <c r="AP51" s="265">
        <v>1</v>
      </c>
      <c r="AQ51" s="265" t="s">
        <v>314</v>
      </c>
    </row>
    <row r="52" spans="1:43" ht="5.25" customHeight="1" x14ac:dyDescent="0.2">
      <c r="A52" s="49"/>
      <c r="B52" s="255"/>
      <c r="C52" s="67"/>
      <c r="D52" s="82"/>
      <c r="E52" s="69"/>
      <c r="F52" s="69"/>
      <c r="G52" s="69"/>
      <c r="H52" s="69"/>
      <c r="I52" s="69"/>
      <c r="J52" s="69"/>
      <c r="K52" s="115"/>
      <c r="L52" s="115"/>
      <c r="M52" s="115"/>
      <c r="N52" s="115"/>
      <c r="O52" s="115"/>
      <c r="P52" s="115"/>
      <c r="Q52" s="115"/>
      <c r="R52" s="115"/>
      <c r="S52" s="115"/>
      <c r="T52" s="115"/>
      <c r="U52" s="115"/>
      <c r="V52" s="115"/>
      <c r="W52" s="115"/>
      <c r="X52" s="116"/>
      <c r="Y52" s="116"/>
      <c r="Z52" s="116"/>
      <c r="AA52" s="99"/>
      <c r="AB52" s="99"/>
      <c r="AC52" s="99"/>
      <c r="AD52" s="99"/>
      <c r="AE52" s="59"/>
      <c r="AF52" s="100"/>
      <c r="AG52" s="100"/>
      <c r="AH52" s="100"/>
      <c r="AI52" s="82"/>
      <c r="AJ52" s="82"/>
      <c r="AK52" s="82"/>
      <c r="AL52" s="82"/>
      <c r="AP52" s="265"/>
      <c r="AQ52" s="265" t="s">
        <v>315</v>
      </c>
    </row>
    <row r="53" spans="1:43" x14ac:dyDescent="0.2">
      <c r="A53" s="49"/>
      <c r="B53" s="189" t="s">
        <v>108</v>
      </c>
      <c r="C53" s="67"/>
      <c r="D53" s="60" t="s">
        <v>222</v>
      </c>
      <c r="E53" s="59"/>
      <c r="F53" s="59"/>
      <c r="G53" s="59"/>
      <c r="H53" s="64"/>
      <c r="I53" s="65"/>
      <c r="J53" s="59"/>
      <c r="K53" s="59"/>
      <c r="L53" s="59"/>
      <c r="M53" s="59"/>
      <c r="N53" s="59"/>
      <c r="O53" s="59"/>
      <c r="P53" s="59"/>
      <c r="Q53" s="59"/>
      <c r="R53" s="82"/>
      <c r="S53" s="82"/>
      <c r="T53" s="117"/>
      <c r="U53" s="59"/>
      <c r="V53" s="82"/>
      <c r="W53" s="82"/>
      <c r="X53" s="82"/>
      <c r="Y53" s="82"/>
      <c r="Z53" s="82"/>
      <c r="AA53" s="82"/>
      <c r="AB53" s="58"/>
      <c r="AC53" s="433" t="s">
        <v>0</v>
      </c>
      <c r="AD53" s="435"/>
      <c r="AE53" s="58"/>
      <c r="AF53" s="433" t="s">
        <v>358</v>
      </c>
      <c r="AG53" s="434"/>
      <c r="AH53" s="434"/>
      <c r="AI53" s="434"/>
      <c r="AJ53" s="434"/>
      <c r="AK53" s="435"/>
      <c r="AL53" s="82"/>
      <c r="AP53" s="265"/>
      <c r="AQ53" s="265" t="s">
        <v>320</v>
      </c>
    </row>
    <row r="54" spans="1:43" x14ac:dyDescent="0.2">
      <c r="A54" s="49"/>
      <c r="B54" s="190"/>
      <c r="C54" s="70"/>
      <c r="D54" s="60" t="s">
        <v>84</v>
      </c>
      <c r="E54" s="59"/>
      <c r="F54" s="59"/>
      <c r="G54" s="59"/>
      <c r="H54" s="67"/>
      <c r="I54" s="82"/>
      <c r="J54" s="59"/>
      <c r="K54" s="59"/>
      <c r="L54" s="59"/>
      <c r="M54" s="59"/>
      <c r="N54" s="59"/>
      <c r="O54" s="59"/>
      <c r="P54" s="59"/>
      <c r="Q54" s="59"/>
      <c r="R54" s="82"/>
      <c r="S54" s="82"/>
      <c r="T54" s="118"/>
      <c r="U54" s="59"/>
      <c r="V54" s="82"/>
      <c r="W54" s="82"/>
      <c r="X54" s="82"/>
      <c r="Y54" s="82"/>
      <c r="Z54" s="82"/>
      <c r="AA54" s="82"/>
      <c r="AB54" s="58"/>
      <c r="AC54" s="437" t="s">
        <v>6</v>
      </c>
      <c r="AD54" s="439"/>
      <c r="AE54" s="58"/>
      <c r="AF54" s="437" t="s">
        <v>359</v>
      </c>
      <c r="AG54" s="438"/>
      <c r="AH54" s="438"/>
      <c r="AI54" s="438"/>
      <c r="AJ54" s="438"/>
      <c r="AK54" s="439"/>
      <c r="AL54" s="82"/>
      <c r="AP54" s="265"/>
      <c r="AQ54" s="265" t="s">
        <v>321</v>
      </c>
    </row>
    <row r="55" spans="1:43" ht="4.9000000000000004" customHeight="1" x14ac:dyDescent="0.2">
      <c r="A55" s="49"/>
      <c r="B55" s="190"/>
      <c r="C55" s="70"/>
      <c r="D55" s="59"/>
      <c r="E55" s="59"/>
      <c r="F55" s="59"/>
      <c r="G55" s="59"/>
      <c r="H55" s="67"/>
      <c r="I55" s="82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82"/>
      <c r="AA55" s="82"/>
      <c r="AB55" s="58"/>
      <c r="AC55" s="82"/>
      <c r="AD55" s="82"/>
      <c r="AE55" s="82"/>
      <c r="AF55" s="82"/>
      <c r="AG55" s="82"/>
      <c r="AH55" s="82"/>
      <c r="AI55" s="82"/>
      <c r="AJ55" s="82"/>
      <c r="AK55" s="82"/>
      <c r="AL55" s="82"/>
      <c r="AP55" s="265">
        <v>2</v>
      </c>
      <c r="AQ55" s="53" t="s">
        <v>323</v>
      </c>
    </row>
    <row r="56" spans="1:43" ht="18.75" customHeight="1" x14ac:dyDescent="0.2">
      <c r="A56" s="49"/>
      <c r="B56" s="187" t="s">
        <v>109</v>
      </c>
      <c r="C56" s="108"/>
      <c r="D56" s="66" t="s">
        <v>83</v>
      </c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82"/>
      <c r="AA56" s="82"/>
      <c r="AB56" s="58"/>
      <c r="AC56" s="431"/>
      <c r="AD56" s="432"/>
      <c r="AE56" s="58"/>
      <c r="AF56" s="427"/>
      <c r="AG56" s="428"/>
      <c r="AH56" s="428"/>
      <c r="AI56" s="428"/>
      <c r="AJ56" s="428"/>
      <c r="AK56" s="429"/>
      <c r="AL56" s="82"/>
      <c r="AP56" s="265">
        <v>1</v>
      </c>
      <c r="AQ56" s="53" t="s">
        <v>322</v>
      </c>
    </row>
    <row r="57" spans="1:43" ht="6.75" customHeight="1" x14ac:dyDescent="0.2">
      <c r="A57" s="49"/>
      <c r="B57" s="190"/>
      <c r="C57" s="108"/>
      <c r="D57" s="60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82"/>
      <c r="AA57" s="82"/>
      <c r="AB57" s="58"/>
      <c r="AC57" s="82"/>
      <c r="AD57" s="82"/>
      <c r="AE57" s="82"/>
      <c r="AF57" s="82"/>
      <c r="AG57" s="82"/>
      <c r="AH57" s="82"/>
      <c r="AI57" s="82"/>
      <c r="AJ57" s="82"/>
      <c r="AK57" s="82"/>
      <c r="AL57" s="82"/>
      <c r="AP57" s="265"/>
      <c r="AQ57" s="265" t="s">
        <v>275</v>
      </c>
    </row>
    <row r="58" spans="1:43" ht="18.75" customHeight="1" x14ac:dyDescent="0.2">
      <c r="A58" s="49"/>
      <c r="B58" s="187" t="s">
        <v>44</v>
      </c>
      <c r="C58" s="108"/>
      <c r="D58" s="66" t="s">
        <v>343</v>
      </c>
      <c r="E58" s="66"/>
      <c r="F58" s="66"/>
      <c r="G58" s="66"/>
      <c r="H58" s="66"/>
      <c r="I58" s="66"/>
      <c r="J58" s="66"/>
      <c r="K58" s="116"/>
      <c r="L58" s="116"/>
      <c r="M58" s="116"/>
      <c r="N58" s="116"/>
      <c r="O58" s="59"/>
      <c r="P58" s="59"/>
      <c r="Q58" s="59"/>
      <c r="R58" s="90"/>
      <c r="S58" s="90"/>
      <c r="T58" s="119"/>
      <c r="U58" s="59"/>
      <c r="V58" s="90"/>
      <c r="W58" s="90"/>
      <c r="X58" s="90"/>
      <c r="Y58" s="90"/>
      <c r="Z58" s="90"/>
      <c r="AA58" s="82"/>
      <c r="AB58" s="58"/>
      <c r="AC58" s="431"/>
      <c r="AD58" s="432"/>
      <c r="AE58" s="58"/>
      <c r="AF58" s="427"/>
      <c r="AG58" s="428"/>
      <c r="AH58" s="428"/>
      <c r="AI58" s="428"/>
      <c r="AJ58" s="428"/>
      <c r="AK58" s="429"/>
      <c r="AL58" s="82"/>
      <c r="AP58" s="265"/>
      <c r="AQ58" s="265" t="s">
        <v>276</v>
      </c>
    </row>
    <row r="59" spans="1:43" ht="15" customHeight="1" x14ac:dyDescent="0.2">
      <c r="A59" s="49"/>
      <c r="B59" s="271"/>
      <c r="C59" s="108"/>
      <c r="D59" s="66"/>
      <c r="E59" s="66" t="s">
        <v>290</v>
      </c>
      <c r="F59" s="66"/>
      <c r="G59" s="66"/>
      <c r="H59" s="66"/>
      <c r="I59" s="66"/>
      <c r="J59" s="66"/>
      <c r="K59" s="116"/>
      <c r="L59" s="116"/>
      <c r="M59" s="116"/>
      <c r="N59" s="116"/>
      <c r="O59" s="59"/>
      <c r="P59" s="59"/>
      <c r="Q59" s="59"/>
      <c r="R59" s="90"/>
      <c r="S59" s="334"/>
      <c r="T59" s="427"/>
      <c r="U59" s="428"/>
      <c r="V59" s="429"/>
      <c r="W59" s="59" t="s">
        <v>16</v>
      </c>
      <c r="X59" s="90"/>
      <c r="Y59" s="90"/>
      <c r="Z59" s="90"/>
      <c r="AA59" s="82"/>
      <c r="AB59" s="58"/>
      <c r="AC59" s="478"/>
      <c r="AD59" s="479"/>
      <c r="AE59" s="480"/>
      <c r="AF59" s="480"/>
      <c r="AG59" s="480"/>
      <c r="AH59" s="480"/>
      <c r="AI59" s="480"/>
      <c r="AJ59" s="480"/>
      <c r="AK59" s="480"/>
      <c r="AL59" s="82"/>
      <c r="AP59" s="265"/>
      <c r="AQ59" s="265" t="s">
        <v>324</v>
      </c>
    </row>
    <row r="60" spans="1:43" ht="15" customHeight="1" x14ac:dyDescent="0.2">
      <c r="A60" s="49"/>
      <c r="B60" s="271"/>
      <c r="C60" s="108"/>
      <c r="D60" s="66"/>
      <c r="E60" s="66" t="s">
        <v>289</v>
      </c>
      <c r="F60" s="66"/>
      <c r="G60" s="66"/>
      <c r="H60" s="66"/>
      <c r="I60" s="66"/>
      <c r="J60" s="66"/>
      <c r="K60" s="116"/>
      <c r="L60" s="116"/>
      <c r="M60" s="116"/>
      <c r="N60" s="116"/>
      <c r="O60" s="59"/>
      <c r="P60" s="59"/>
      <c r="Q60" s="59"/>
      <c r="R60" s="90"/>
      <c r="S60" s="334"/>
      <c r="T60" s="427"/>
      <c r="U60" s="428"/>
      <c r="V60" s="429"/>
      <c r="W60" s="59" t="s">
        <v>16</v>
      </c>
      <c r="X60" s="90"/>
      <c r="Y60" s="90"/>
      <c r="Z60" s="90"/>
      <c r="AA60" s="82"/>
      <c r="AB60" s="58"/>
      <c r="AC60" s="476"/>
      <c r="AD60" s="476"/>
      <c r="AE60" s="480"/>
      <c r="AF60" s="480"/>
      <c r="AG60" s="480"/>
      <c r="AH60" s="480"/>
      <c r="AI60" s="480"/>
      <c r="AJ60" s="480"/>
      <c r="AK60" s="480"/>
      <c r="AL60" s="82"/>
      <c r="AP60" s="265"/>
      <c r="AQ60" s="265" t="s">
        <v>277</v>
      </c>
    </row>
    <row r="61" spans="1:43" ht="15" customHeight="1" x14ac:dyDescent="0.2">
      <c r="A61" s="49"/>
      <c r="B61" s="285"/>
      <c r="C61" s="108"/>
      <c r="D61" s="66"/>
      <c r="E61" s="66" t="s">
        <v>344</v>
      </c>
      <c r="F61" s="66"/>
      <c r="G61" s="66"/>
      <c r="H61" s="66"/>
      <c r="I61" s="66"/>
      <c r="J61" s="66"/>
      <c r="K61" s="116"/>
      <c r="L61" s="116"/>
      <c r="M61" s="116"/>
      <c r="N61" s="116"/>
      <c r="O61" s="59"/>
      <c r="P61" s="59"/>
      <c r="Q61" s="59"/>
      <c r="R61" s="90"/>
      <c r="S61" s="334"/>
      <c r="T61" s="427"/>
      <c r="U61" s="428"/>
      <c r="V61" s="429"/>
      <c r="W61" s="59" t="s">
        <v>16</v>
      </c>
      <c r="X61" s="90"/>
      <c r="Y61" s="90"/>
      <c r="Z61" s="90"/>
      <c r="AA61" s="82"/>
      <c r="AB61" s="58"/>
      <c r="AC61" s="480"/>
      <c r="AD61" s="480"/>
      <c r="AE61" s="480"/>
      <c r="AF61" s="480"/>
      <c r="AG61" s="480"/>
      <c r="AH61" s="480"/>
      <c r="AI61" s="480"/>
      <c r="AJ61" s="480"/>
      <c r="AK61" s="480"/>
      <c r="AL61" s="82"/>
      <c r="AP61" s="265"/>
      <c r="AQ61" s="265" t="s">
        <v>278</v>
      </c>
    </row>
    <row r="62" spans="1:43" ht="3.75" customHeight="1" x14ac:dyDescent="0.2">
      <c r="A62" s="49"/>
      <c r="B62" s="187"/>
      <c r="C62" s="108"/>
      <c r="D62" s="66"/>
      <c r="E62" s="66"/>
      <c r="F62" s="66"/>
      <c r="G62" s="66"/>
      <c r="H62" s="66"/>
      <c r="I62" s="66"/>
      <c r="J62" s="66"/>
      <c r="K62" s="116"/>
      <c r="L62" s="116"/>
      <c r="M62" s="116"/>
      <c r="N62" s="116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90"/>
      <c r="AA62" s="82"/>
      <c r="AB62" s="58"/>
      <c r="AC62" s="82"/>
      <c r="AD62" s="82"/>
      <c r="AE62" s="58"/>
      <c r="AF62" s="82"/>
      <c r="AG62" s="82"/>
      <c r="AH62" s="82"/>
      <c r="AI62" s="82"/>
      <c r="AJ62" s="82"/>
      <c r="AK62" s="82"/>
      <c r="AL62" s="82"/>
      <c r="AP62" s="265"/>
      <c r="AQ62" s="265" t="s">
        <v>279</v>
      </c>
    </row>
    <row r="63" spans="1:43" ht="18.75" customHeight="1" x14ac:dyDescent="0.2">
      <c r="A63" s="49"/>
      <c r="B63" s="187" t="s">
        <v>45</v>
      </c>
      <c r="C63" s="108"/>
      <c r="D63" s="66" t="s">
        <v>292</v>
      </c>
      <c r="E63" s="66"/>
      <c r="F63" s="66"/>
      <c r="G63" s="66"/>
      <c r="H63" s="66"/>
      <c r="I63" s="66"/>
      <c r="J63" s="59"/>
      <c r="K63" s="59"/>
      <c r="L63" s="59"/>
      <c r="M63" s="59"/>
      <c r="N63" s="59"/>
      <c r="O63" s="59"/>
      <c r="P63" s="59"/>
      <c r="Q63" s="59"/>
      <c r="R63" s="90"/>
      <c r="S63" s="90"/>
      <c r="T63" s="119"/>
      <c r="U63" s="59"/>
      <c r="V63" s="90"/>
      <c r="W63" s="90"/>
      <c r="X63" s="90"/>
      <c r="Y63" s="90"/>
      <c r="Z63" s="90"/>
      <c r="AA63" s="82"/>
      <c r="AB63" s="58"/>
      <c r="AC63" s="431"/>
      <c r="AD63" s="432"/>
      <c r="AE63" s="58"/>
      <c r="AF63" s="427"/>
      <c r="AG63" s="428"/>
      <c r="AH63" s="428"/>
      <c r="AI63" s="428"/>
      <c r="AJ63" s="428"/>
      <c r="AK63" s="429"/>
      <c r="AL63" s="82"/>
      <c r="AP63" s="265"/>
      <c r="AQ63" s="156" t="s">
        <v>280</v>
      </c>
    </row>
    <row r="64" spans="1:43" ht="15" customHeight="1" x14ac:dyDescent="0.2">
      <c r="A64" s="49"/>
      <c r="B64" s="271"/>
      <c r="C64" s="108"/>
      <c r="D64" s="66"/>
      <c r="E64" s="66" t="s">
        <v>290</v>
      </c>
      <c r="F64" s="66"/>
      <c r="G64" s="66"/>
      <c r="H64" s="66"/>
      <c r="I64" s="66"/>
      <c r="J64" s="59"/>
      <c r="K64" s="59"/>
      <c r="L64" s="59"/>
      <c r="M64" s="59"/>
      <c r="N64" s="59"/>
      <c r="O64" s="59"/>
      <c r="P64" s="59"/>
      <c r="Q64" s="59"/>
      <c r="R64" s="90"/>
      <c r="S64" s="335"/>
      <c r="T64" s="427"/>
      <c r="U64" s="428"/>
      <c r="V64" s="429"/>
      <c r="W64" s="59" t="s">
        <v>16</v>
      </c>
      <c r="X64" s="90"/>
      <c r="Y64" s="90"/>
      <c r="Z64" s="90"/>
      <c r="AA64" s="82"/>
      <c r="AB64" s="58"/>
      <c r="AC64" s="474"/>
      <c r="AD64" s="475"/>
      <c r="AE64" s="58"/>
      <c r="AF64" s="477"/>
      <c r="AG64" s="475"/>
      <c r="AH64" s="475"/>
      <c r="AI64" s="475"/>
      <c r="AJ64" s="475"/>
      <c r="AK64" s="475"/>
      <c r="AL64" s="82"/>
      <c r="AP64" s="265"/>
      <c r="AQ64" s="331" t="s">
        <v>381</v>
      </c>
    </row>
    <row r="65" spans="1:60" ht="15" customHeight="1" x14ac:dyDescent="0.2">
      <c r="A65" s="49"/>
      <c r="B65" s="271"/>
      <c r="C65" s="108"/>
      <c r="D65" s="66"/>
      <c r="E65" s="66" t="s">
        <v>289</v>
      </c>
      <c r="F65" s="66"/>
      <c r="G65" s="66"/>
      <c r="H65" s="66"/>
      <c r="I65" s="66"/>
      <c r="J65" s="59"/>
      <c r="K65" s="59"/>
      <c r="L65" s="59"/>
      <c r="M65" s="59"/>
      <c r="N65" s="59"/>
      <c r="O65" s="59"/>
      <c r="P65" s="59"/>
      <c r="Q65" s="59"/>
      <c r="R65" s="90"/>
      <c r="S65" s="335"/>
      <c r="T65" s="427"/>
      <c r="U65" s="428"/>
      <c r="V65" s="429"/>
      <c r="W65" s="59" t="s">
        <v>16</v>
      </c>
      <c r="X65" s="90"/>
      <c r="Y65" s="90"/>
      <c r="Z65" s="90"/>
      <c r="AA65" s="82"/>
      <c r="AB65" s="58"/>
      <c r="AC65" s="476"/>
      <c r="AD65" s="476"/>
      <c r="AE65" s="58"/>
      <c r="AF65" s="476"/>
      <c r="AG65" s="476"/>
      <c r="AH65" s="476"/>
      <c r="AI65" s="476"/>
      <c r="AJ65" s="476"/>
      <c r="AK65" s="476"/>
      <c r="AL65" s="82"/>
      <c r="AP65" s="265">
        <v>10</v>
      </c>
      <c r="AQ65" s="331" t="s">
        <v>382</v>
      </c>
    </row>
    <row r="66" spans="1:60" ht="15" customHeight="1" x14ac:dyDescent="0.2">
      <c r="A66" s="49"/>
      <c r="B66" s="187"/>
      <c r="C66" s="108"/>
      <c r="D66" s="66"/>
      <c r="E66" s="66" t="s">
        <v>344</v>
      </c>
      <c r="F66" s="66"/>
      <c r="G66" s="66"/>
      <c r="H66" s="66"/>
      <c r="I66" s="66"/>
      <c r="J66" s="66"/>
      <c r="K66" s="116"/>
      <c r="L66" s="116"/>
      <c r="M66" s="116"/>
      <c r="N66" s="116"/>
      <c r="O66" s="59"/>
      <c r="P66" s="59"/>
      <c r="Q66" s="59"/>
      <c r="R66" s="90"/>
      <c r="S66" s="335"/>
      <c r="T66" s="427"/>
      <c r="U66" s="428"/>
      <c r="V66" s="429"/>
      <c r="W66" s="59" t="s">
        <v>16</v>
      </c>
      <c r="X66" s="90"/>
      <c r="Y66" s="90"/>
      <c r="Z66" s="90"/>
      <c r="AA66" s="82"/>
      <c r="AB66" s="58"/>
      <c r="AC66" s="82"/>
      <c r="AD66" s="82"/>
      <c r="AE66" s="58"/>
      <c r="AF66" s="82"/>
      <c r="AG66" s="82"/>
      <c r="AH66" s="82"/>
      <c r="AI66" s="82"/>
      <c r="AJ66" s="82"/>
      <c r="AK66" s="82"/>
      <c r="AL66" s="82"/>
      <c r="AP66" s="86">
        <v>25</v>
      </c>
      <c r="AQ66" s="331" t="s">
        <v>383</v>
      </c>
    </row>
    <row r="67" spans="1:60" ht="3.6" customHeight="1" x14ac:dyDescent="0.2">
      <c r="A67" s="49"/>
      <c r="B67" s="328"/>
      <c r="C67" s="108"/>
      <c r="D67" s="66"/>
      <c r="E67" s="66"/>
      <c r="F67" s="66"/>
      <c r="G67" s="66"/>
      <c r="H67" s="66"/>
      <c r="I67" s="66"/>
      <c r="J67" s="66"/>
      <c r="K67" s="116"/>
      <c r="L67" s="116"/>
      <c r="M67" s="116"/>
      <c r="N67" s="116"/>
      <c r="O67" s="59"/>
      <c r="P67" s="59"/>
      <c r="Q67" s="59"/>
      <c r="R67" s="90"/>
      <c r="S67" s="335"/>
      <c r="T67" s="335"/>
      <c r="U67" s="332"/>
      <c r="V67" s="59"/>
      <c r="W67" s="90"/>
      <c r="X67" s="90"/>
      <c r="Y67" s="90"/>
      <c r="Z67" s="90"/>
      <c r="AA67" s="82"/>
      <c r="AB67" s="58"/>
      <c r="AC67" s="82"/>
      <c r="AD67" s="82"/>
      <c r="AE67" s="58"/>
      <c r="AF67" s="82"/>
      <c r="AG67" s="82"/>
      <c r="AH67" s="82"/>
      <c r="AI67" s="82"/>
      <c r="AJ67" s="82"/>
      <c r="AK67" s="82"/>
      <c r="AL67" s="82"/>
      <c r="AP67" s="86">
        <v>35</v>
      </c>
      <c r="AQ67" s="331" t="s">
        <v>384</v>
      </c>
    </row>
    <row r="68" spans="1:60" ht="18.75" customHeight="1" x14ac:dyDescent="0.2">
      <c r="A68" s="481" t="s">
        <v>427</v>
      </c>
      <c r="B68" s="187" t="s">
        <v>46</v>
      </c>
      <c r="C68" s="108"/>
      <c r="D68" s="66" t="s">
        <v>393</v>
      </c>
      <c r="E68" s="66"/>
      <c r="F68" s="66"/>
      <c r="G68" s="66"/>
      <c r="H68" s="66"/>
      <c r="I68" s="59"/>
      <c r="J68" s="59"/>
      <c r="K68" s="59"/>
      <c r="L68" s="59"/>
      <c r="M68" s="59"/>
      <c r="N68" s="59"/>
      <c r="O68" s="59"/>
      <c r="P68" s="59"/>
      <c r="Q68" s="59"/>
      <c r="R68" s="90"/>
      <c r="S68" s="90"/>
      <c r="T68" s="119"/>
      <c r="U68" s="59"/>
      <c r="V68" s="90"/>
      <c r="W68" s="90"/>
      <c r="X68" s="90"/>
      <c r="Y68" s="90"/>
      <c r="Z68" s="90"/>
      <c r="AA68" s="82"/>
      <c r="AB68" s="58"/>
      <c r="AC68" s="431"/>
      <c r="AD68" s="432"/>
      <c r="AE68" s="58"/>
      <c r="AF68" s="427"/>
      <c r="AG68" s="428"/>
      <c r="AH68" s="428"/>
      <c r="AI68" s="428"/>
      <c r="AJ68" s="428"/>
      <c r="AK68" s="429"/>
      <c r="AL68" s="82"/>
      <c r="AP68" s="86"/>
      <c r="AQ68" s="331" t="s">
        <v>385</v>
      </c>
    </row>
    <row r="69" spans="1:60" ht="4.9000000000000004" customHeight="1" x14ac:dyDescent="0.2">
      <c r="A69" s="481"/>
      <c r="B69" s="187"/>
      <c r="C69" s="108"/>
      <c r="D69" s="66"/>
      <c r="E69" s="66"/>
      <c r="F69" s="66"/>
      <c r="G69" s="66"/>
      <c r="H69" s="66"/>
      <c r="I69" s="59"/>
      <c r="J69" s="59"/>
      <c r="K69" s="59"/>
      <c r="L69" s="59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82"/>
      <c r="AA69" s="82"/>
      <c r="AB69" s="82"/>
      <c r="AC69" s="82"/>
      <c r="AD69" s="82"/>
      <c r="AE69" s="58"/>
      <c r="AF69" s="82"/>
      <c r="AG69" s="82"/>
      <c r="AH69" s="82"/>
      <c r="AI69" s="82"/>
      <c r="AJ69" s="82"/>
      <c r="AK69" s="82"/>
      <c r="AL69" s="82"/>
      <c r="AP69" s="86"/>
      <c r="AQ69" s="331" t="s">
        <v>386</v>
      </c>
    </row>
    <row r="70" spans="1:60" ht="18.75" customHeight="1" x14ac:dyDescent="0.2">
      <c r="A70" s="481"/>
      <c r="B70" s="176"/>
      <c r="C70" s="108"/>
      <c r="D70" s="71" t="s">
        <v>223</v>
      </c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119"/>
      <c r="U70" s="120"/>
      <c r="V70" s="82"/>
      <c r="W70" s="82"/>
      <c r="X70" s="82"/>
      <c r="Y70" s="82"/>
      <c r="Z70" s="82"/>
      <c r="AA70" s="82"/>
      <c r="AB70" s="82"/>
      <c r="AC70" s="82"/>
      <c r="AD70" s="82"/>
      <c r="AE70" s="58"/>
      <c r="AF70" s="468" t="str">
        <f>IF(SUM(AE56:AK68)=0,"",SUM(AE56:AK68))</f>
        <v/>
      </c>
      <c r="AG70" s="469"/>
      <c r="AH70" s="469"/>
      <c r="AI70" s="469"/>
      <c r="AJ70" s="469"/>
      <c r="AK70" s="470"/>
      <c r="AL70" s="82"/>
      <c r="AQ70" s="331" t="s">
        <v>387</v>
      </c>
    </row>
    <row r="71" spans="1:60" ht="4.9000000000000004" customHeight="1" x14ac:dyDescent="0.2">
      <c r="A71" s="481"/>
      <c r="B71" s="176"/>
      <c r="C71" s="108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82"/>
      <c r="R71" s="82"/>
      <c r="S71" s="82"/>
      <c r="T71" s="82"/>
      <c r="U71" s="59"/>
      <c r="V71" s="59"/>
      <c r="W71" s="59"/>
      <c r="X71" s="59"/>
      <c r="Y71" s="59"/>
      <c r="Z71" s="82"/>
      <c r="AA71" s="82"/>
      <c r="AB71" s="82"/>
      <c r="AC71" s="82"/>
      <c r="AD71" s="82"/>
      <c r="AE71" s="58"/>
      <c r="AF71" s="82"/>
      <c r="AG71" s="82"/>
      <c r="AH71" s="82"/>
      <c r="AI71" s="82"/>
      <c r="AJ71" s="82"/>
      <c r="AK71" s="82"/>
      <c r="AL71" s="82"/>
      <c r="AQ71" s="331" t="s">
        <v>388</v>
      </c>
    </row>
    <row r="72" spans="1:60" ht="18.75" customHeight="1" x14ac:dyDescent="0.2">
      <c r="A72" s="481"/>
      <c r="B72" s="176" t="s">
        <v>47</v>
      </c>
      <c r="C72" s="108"/>
      <c r="D72" s="59" t="s">
        <v>13</v>
      </c>
      <c r="E72" s="66"/>
      <c r="F72" s="51"/>
      <c r="G72" s="51"/>
      <c r="H72" s="51"/>
      <c r="I72" s="51"/>
      <c r="J72" s="51"/>
      <c r="K72" s="482"/>
      <c r="L72" s="482"/>
      <c r="M72" s="482"/>
      <c r="N72" s="482"/>
      <c r="O72" s="482"/>
      <c r="P72" s="482"/>
      <c r="Q72" s="482"/>
      <c r="R72" s="482"/>
      <c r="S72" s="482"/>
      <c r="T72" s="482"/>
      <c r="U72" s="482"/>
      <c r="V72" s="482"/>
      <c r="W72" s="482"/>
      <c r="X72" s="482"/>
      <c r="Y72" s="482"/>
      <c r="Z72" s="482"/>
      <c r="AA72" s="82"/>
      <c r="AB72" s="82"/>
      <c r="AC72" s="120"/>
      <c r="AD72" s="82"/>
      <c r="AE72" s="58"/>
      <c r="AF72" s="427"/>
      <c r="AG72" s="428"/>
      <c r="AH72" s="428"/>
      <c r="AI72" s="428"/>
      <c r="AJ72" s="428"/>
      <c r="AK72" s="429"/>
      <c r="AL72" s="82"/>
      <c r="AQ72" s="331" t="s">
        <v>389</v>
      </c>
    </row>
    <row r="73" spans="1:60" ht="4.9000000000000004" customHeight="1" x14ac:dyDescent="0.2">
      <c r="A73" s="481"/>
      <c r="B73" s="176"/>
      <c r="C73" s="59"/>
      <c r="D73" s="59"/>
      <c r="E73" s="66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82"/>
      <c r="Z73" s="82"/>
      <c r="AA73" s="82"/>
      <c r="AB73" s="82"/>
      <c r="AC73" s="82"/>
      <c r="AD73" s="82"/>
      <c r="AE73" s="58"/>
      <c r="AF73" s="82"/>
      <c r="AG73" s="82"/>
      <c r="AH73" s="82"/>
      <c r="AI73" s="82"/>
      <c r="AJ73" s="82"/>
      <c r="AK73" s="82"/>
      <c r="AL73" s="82"/>
      <c r="AQ73" s="331" t="s">
        <v>390</v>
      </c>
    </row>
    <row r="74" spans="1:60" ht="18.75" customHeight="1" x14ac:dyDescent="0.2">
      <c r="A74" s="481"/>
      <c r="B74" s="176"/>
      <c r="C74" s="108"/>
      <c r="D74" s="60" t="s">
        <v>224</v>
      </c>
      <c r="E74" s="72"/>
      <c r="F74" s="72"/>
      <c r="G74" s="72"/>
      <c r="H74" s="72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120"/>
      <c r="V74" s="82"/>
      <c r="W74" s="82"/>
      <c r="X74" s="82"/>
      <c r="Y74" s="82"/>
      <c r="Z74" s="82"/>
      <c r="AA74" s="82"/>
      <c r="AB74" s="82"/>
      <c r="AC74" s="82"/>
      <c r="AD74" s="82"/>
      <c r="AE74" s="58"/>
      <c r="AF74" s="468" t="str">
        <f>IF(SUM(AF70:AK72)=0,"",SUM(AF70:AK72))</f>
        <v/>
      </c>
      <c r="AG74" s="469"/>
      <c r="AH74" s="469"/>
      <c r="AI74" s="469"/>
      <c r="AJ74" s="469"/>
      <c r="AK74" s="470"/>
      <c r="AL74" s="82"/>
      <c r="AM74" s="53"/>
      <c r="AQ74" s="331" t="s">
        <v>391</v>
      </c>
    </row>
    <row r="75" spans="1:60" ht="5.45" customHeight="1" x14ac:dyDescent="0.2">
      <c r="A75" s="481"/>
      <c r="B75" s="176"/>
      <c r="C75" s="108"/>
      <c r="D75" s="60"/>
      <c r="E75" s="72"/>
      <c r="F75" s="72"/>
      <c r="G75" s="72"/>
      <c r="H75" s="72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120"/>
      <c r="V75" s="82"/>
      <c r="W75" s="82"/>
      <c r="X75" s="82"/>
      <c r="Y75" s="82"/>
      <c r="Z75" s="82"/>
      <c r="AA75" s="82"/>
      <c r="AB75" s="82"/>
      <c r="AC75" s="82"/>
      <c r="AD75" s="82"/>
      <c r="AE75" s="58"/>
      <c r="AF75" s="157"/>
      <c r="AG75" s="157"/>
      <c r="AH75" s="157"/>
      <c r="AI75" s="157"/>
      <c r="AJ75" s="157"/>
      <c r="AK75" s="157"/>
      <c r="AL75" s="82"/>
      <c r="AM75" s="53"/>
    </row>
    <row r="76" spans="1:60" ht="13.5" x14ac:dyDescent="0.2">
      <c r="A76" s="481"/>
      <c r="B76" s="191" t="s">
        <v>114</v>
      </c>
      <c r="C76" s="123" t="s">
        <v>123</v>
      </c>
      <c r="D76" s="73"/>
      <c r="E76" s="73"/>
      <c r="F76" s="73"/>
      <c r="G76" s="73"/>
      <c r="H76" s="73"/>
      <c r="I76" s="74"/>
      <c r="J76" s="74"/>
      <c r="K76" s="74"/>
      <c r="L76" s="74"/>
      <c r="M76" s="74"/>
      <c r="N76" s="74"/>
      <c r="O76" s="74"/>
      <c r="P76" s="74"/>
      <c r="Q76" s="74"/>
      <c r="R76" s="74"/>
      <c r="S76" s="74"/>
      <c r="T76" s="74"/>
      <c r="U76" s="74"/>
      <c r="V76" s="75"/>
      <c r="W76" s="76"/>
      <c r="X76" s="76"/>
      <c r="Y76" s="77"/>
      <c r="Z76" s="77"/>
      <c r="AA76" s="52"/>
      <c r="AB76" s="84"/>
      <c r="AC76" s="84"/>
      <c r="AD76" s="121"/>
      <c r="AE76" s="84"/>
      <c r="AF76" s="84"/>
      <c r="AG76" s="84"/>
      <c r="AH76" s="84"/>
      <c r="AI76" s="84"/>
      <c r="AJ76" s="84"/>
      <c r="AK76" s="84"/>
      <c r="AL76" s="82"/>
      <c r="AM76" s="53"/>
    </row>
    <row r="77" spans="1:60" ht="4.5" customHeight="1" x14ac:dyDescent="0.2">
      <c r="A77" s="481"/>
      <c r="B77" s="111"/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82"/>
      <c r="Y77" s="82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82"/>
    </row>
    <row r="78" spans="1:60" x14ac:dyDescent="0.2">
      <c r="A78" s="78"/>
      <c r="B78" s="59"/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82"/>
      <c r="X78" s="82"/>
      <c r="Y78" s="59"/>
      <c r="Z78" s="59"/>
      <c r="AA78" s="59"/>
      <c r="AB78" s="59"/>
      <c r="AC78" s="59"/>
      <c r="AG78" s="516" t="s">
        <v>405</v>
      </c>
      <c r="AH78" s="516"/>
      <c r="AI78" s="516"/>
      <c r="AJ78" s="516"/>
      <c r="AK78" s="348">
        <f>5+$AJ$2</f>
        <v>5</v>
      </c>
      <c r="AL78" s="82"/>
      <c r="AM78" s="82"/>
      <c r="BA78" s="53">
        <f>AJ2</f>
        <v>0</v>
      </c>
      <c r="BB78" s="53">
        <f>AK2</f>
        <v>0</v>
      </c>
      <c r="BC78" s="530" t="s">
        <v>423</v>
      </c>
      <c r="BD78" s="530"/>
      <c r="BE78" s="530"/>
      <c r="BF78" s="530"/>
      <c r="BG78" s="530"/>
      <c r="BH78" s="530"/>
    </row>
    <row r="79" spans="1:60" ht="5.45" customHeight="1" x14ac:dyDescent="0.2">
      <c r="A79" s="78"/>
      <c r="B79" s="124"/>
      <c r="C79" s="125"/>
      <c r="D79" s="81"/>
      <c r="E79" s="81"/>
      <c r="F79" s="81"/>
      <c r="G79" s="81"/>
      <c r="H79" s="81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97"/>
      <c r="W79" s="98"/>
      <c r="X79" s="98"/>
      <c r="Y79" s="82"/>
      <c r="Z79" s="82"/>
      <c r="AA79" s="82"/>
      <c r="AB79" s="82"/>
      <c r="AC79" s="82"/>
      <c r="AD79" s="82"/>
      <c r="AE79" s="82"/>
      <c r="AF79" s="82"/>
      <c r="AG79" s="82"/>
      <c r="AH79" s="82"/>
      <c r="AI79" s="82"/>
      <c r="AJ79" s="108"/>
      <c r="AK79" s="108"/>
      <c r="AL79" s="108"/>
      <c r="AM79" s="108"/>
    </row>
    <row r="80" spans="1:60" ht="5.45" customHeight="1" x14ac:dyDescent="0.2">
      <c r="A80" s="78"/>
      <c r="B80" s="124"/>
      <c r="C80" s="125"/>
      <c r="D80" s="81"/>
      <c r="E80" s="81"/>
      <c r="F80" s="81"/>
      <c r="G80" s="81"/>
      <c r="H80" s="81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97"/>
      <c r="W80" s="98"/>
      <c r="X80" s="98"/>
      <c r="Y80" s="82"/>
      <c r="Z80" s="82"/>
      <c r="AA80" s="82"/>
      <c r="AB80" s="82"/>
      <c r="AC80" s="82"/>
      <c r="AD80" s="82"/>
      <c r="AE80" s="82"/>
      <c r="AF80" s="82"/>
      <c r="AG80" s="82"/>
      <c r="AH80" s="82"/>
      <c r="AI80" s="82"/>
      <c r="AJ80" s="82"/>
      <c r="AK80" s="82"/>
      <c r="AL80" s="82"/>
      <c r="AM80" s="82"/>
      <c r="AN80" s="169"/>
    </row>
    <row r="81" spans="1:60" ht="14.25" customHeight="1" x14ac:dyDescent="0.2">
      <c r="A81" s="49"/>
      <c r="B81" s="190" t="s">
        <v>15</v>
      </c>
      <c r="C81" s="72" t="s">
        <v>53</v>
      </c>
      <c r="D81" s="72"/>
      <c r="E81" s="72"/>
      <c r="F81" s="54"/>
      <c r="G81" s="54"/>
      <c r="H81" s="54"/>
      <c r="I81" s="54"/>
      <c r="J81" s="54"/>
      <c r="K81" s="54"/>
      <c r="L81" s="54"/>
      <c r="M81" s="54"/>
      <c r="N81" s="54"/>
      <c r="O81" s="483" t="str">
        <f>IF(I22="","",CONCATENATE(D22," ",I22,", ",U22))</f>
        <v/>
      </c>
      <c r="P81" s="483"/>
      <c r="Q81" s="483"/>
      <c r="R81" s="483"/>
      <c r="S81" s="483"/>
      <c r="T81" s="483"/>
      <c r="U81" s="483"/>
      <c r="V81" s="483"/>
      <c r="W81" s="483"/>
      <c r="X81" s="483"/>
      <c r="Y81" s="483"/>
      <c r="Z81" s="483"/>
      <c r="AA81" s="483"/>
      <c r="AB81" s="483"/>
      <c r="AC81" s="483"/>
      <c r="AD81" s="483"/>
      <c r="AE81" s="483"/>
      <c r="AF81" s="483"/>
      <c r="AG81" s="483"/>
      <c r="AH81" s="483"/>
      <c r="AI81" s="483"/>
      <c r="AJ81" s="483"/>
      <c r="AK81" s="483"/>
      <c r="AL81" s="82"/>
      <c r="BA81" s="358" t="s">
        <v>416</v>
      </c>
      <c r="BB81" s="358"/>
      <c r="BC81" s="358" t="s">
        <v>417</v>
      </c>
      <c r="BD81" s="358"/>
      <c r="BE81" s="358" t="s">
        <v>418</v>
      </c>
      <c r="BF81" s="358"/>
      <c r="BG81" s="358" t="s">
        <v>419</v>
      </c>
      <c r="BH81" s="358"/>
    </row>
    <row r="82" spans="1:60" ht="3" customHeight="1" thickBot="1" x14ac:dyDescent="0.25">
      <c r="A82" s="49"/>
      <c r="B82" s="195"/>
      <c r="C82" s="72"/>
      <c r="D82" s="72"/>
      <c r="E82" s="72"/>
      <c r="F82" s="54"/>
      <c r="G82" s="54"/>
      <c r="H82" s="54"/>
      <c r="I82" s="54"/>
      <c r="J82" s="54"/>
      <c r="K82" s="54"/>
      <c r="L82" s="54"/>
      <c r="M82" s="54"/>
      <c r="N82" s="54"/>
      <c r="O82" s="167"/>
      <c r="P82" s="167"/>
      <c r="Q82" s="167"/>
      <c r="R82" s="167"/>
      <c r="S82" s="167"/>
      <c r="T82" s="167"/>
      <c r="U82" s="167"/>
      <c r="V82" s="167"/>
      <c r="W82" s="167"/>
      <c r="X82" s="177"/>
      <c r="Y82" s="177"/>
      <c r="Z82" s="177"/>
      <c r="AA82" s="177"/>
      <c r="AB82" s="177"/>
      <c r="AC82" s="167"/>
      <c r="AD82" s="177"/>
      <c r="AE82" s="177"/>
      <c r="AF82" s="177"/>
      <c r="AG82" s="177"/>
      <c r="AH82" s="177"/>
      <c r="AI82" s="177"/>
      <c r="AJ82" s="177"/>
      <c r="AK82" s="177"/>
      <c r="AL82" s="82"/>
    </row>
    <row r="83" spans="1:60" ht="24" customHeight="1" thickBot="1" x14ac:dyDescent="0.25">
      <c r="A83" s="49"/>
      <c r="B83" s="195"/>
      <c r="C83" s="317" t="s">
        <v>354</v>
      </c>
      <c r="D83" s="72"/>
      <c r="E83" s="72"/>
      <c r="F83" s="72"/>
      <c r="G83" s="72"/>
      <c r="H83" s="72"/>
      <c r="I83" s="72"/>
      <c r="J83" s="51"/>
      <c r="K83" s="51"/>
      <c r="L83" s="51"/>
      <c r="M83" s="51"/>
      <c r="N83" s="51"/>
      <c r="O83" s="79"/>
      <c r="P83" s="79"/>
      <c r="Q83" s="79"/>
      <c r="R83" s="79"/>
      <c r="T83" s="321" t="str">
        <f>IF($AP$83=3,"Nein",IF($AP$83=2,"Ja",""))</f>
        <v/>
      </c>
      <c r="V83" s="321"/>
      <c r="W83" s="79"/>
      <c r="X83" s="424" t="s">
        <v>165</v>
      </c>
      <c r="Y83" s="425"/>
      <c r="Z83" s="425"/>
      <c r="AA83" s="425"/>
      <c r="AB83" s="426"/>
      <c r="AC83" s="95"/>
      <c r="AD83" s="471" t="s">
        <v>360</v>
      </c>
      <c r="AE83" s="472"/>
      <c r="AF83" s="472"/>
      <c r="AG83" s="472"/>
      <c r="AH83" s="472"/>
      <c r="AI83" s="472"/>
      <c r="AJ83" s="472"/>
      <c r="AK83" s="473"/>
      <c r="AL83" s="82"/>
      <c r="AP83" s="156">
        <v>1</v>
      </c>
      <c r="AQ83" s="156" t="s">
        <v>352</v>
      </c>
      <c r="BA83" s="517" t="s">
        <v>412</v>
      </c>
      <c r="BB83" s="518"/>
      <c r="BC83" s="517" t="s">
        <v>413</v>
      </c>
      <c r="BD83" s="518"/>
      <c r="BE83" s="517" t="s">
        <v>414</v>
      </c>
      <c r="BF83" s="518"/>
      <c r="BG83" s="517" t="s">
        <v>415</v>
      </c>
      <c r="BH83" s="518"/>
    </row>
    <row r="84" spans="1:60" ht="16.149999999999999" customHeight="1" x14ac:dyDescent="0.2">
      <c r="A84" s="49"/>
      <c r="B84" s="124" t="s">
        <v>18</v>
      </c>
      <c r="C84" s="68" t="s">
        <v>35</v>
      </c>
      <c r="D84" s="80"/>
      <c r="E84" s="80"/>
      <c r="F84" s="80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467"/>
      <c r="Y84" s="467"/>
      <c r="Z84" s="467"/>
      <c r="AA84" s="467"/>
      <c r="AB84" s="467"/>
      <c r="AC84" s="82"/>
      <c r="AD84" s="460"/>
      <c r="AE84" s="461"/>
      <c r="AF84" s="461"/>
      <c r="AG84" s="461"/>
      <c r="AH84" s="461"/>
      <c r="AI84" s="389" t="s">
        <v>140</v>
      </c>
      <c r="AJ84" s="390"/>
      <c r="AK84" s="390"/>
      <c r="AL84" s="82"/>
      <c r="AP84" s="156"/>
      <c r="AQ84" s="156" t="s">
        <v>353</v>
      </c>
      <c r="BA84" s="352">
        <v>0</v>
      </c>
      <c r="BB84" s="353" t="s">
        <v>420</v>
      </c>
      <c r="BC84" s="352">
        <v>0</v>
      </c>
      <c r="BD84" s="353" t="s">
        <v>420</v>
      </c>
      <c r="BE84" s="352">
        <v>0</v>
      </c>
      <c r="BF84" s="353" t="s">
        <v>420</v>
      </c>
      <c r="BG84" s="352">
        <v>0</v>
      </c>
      <c r="BH84" s="353" t="s">
        <v>420</v>
      </c>
    </row>
    <row r="85" spans="1:60" ht="16.149999999999999" customHeight="1" x14ac:dyDescent="0.2">
      <c r="A85" s="49"/>
      <c r="B85" s="124" t="s">
        <v>17</v>
      </c>
      <c r="C85" s="68" t="s">
        <v>36</v>
      </c>
      <c r="D85" s="80"/>
      <c r="E85" s="80"/>
      <c r="F85" s="80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457">
        <v>0</v>
      </c>
      <c r="Y85" s="457"/>
      <c r="Z85" s="457"/>
      <c r="AA85" s="457"/>
      <c r="AB85" s="457"/>
      <c r="AC85" s="82"/>
      <c r="AD85" s="458"/>
      <c r="AE85" s="459"/>
      <c r="AF85" s="459"/>
      <c r="AG85" s="459"/>
      <c r="AH85" s="459"/>
      <c r="AI85" s="389" t="s">
        <v>64</v>
      </c>
      <c r="AJ85" s="390"/>
      <c r="AK85" s="390"/>
      <c r="AL85" s="82"/>
      <c r="BA85" s="352">
        <v>1</v>
      </c>
      <c r="BB85" s="353" t="s">
        <v>420</v>
      </c>
      <c r="BC85" s="352">
        <v>1</v>
      </c>
      <c r="BD85" s="353">
        <v>6</v>
      </c>
      <c r="BE85" s="352">
        <v>1</v>
      </c>
      <c r="BF85" s="353" t="s">
        <v>420</v>
      </c>
      <c r="BG85" s="352">
        <v>1</v>
      </c>
      <c r="BH85" s="353" t="s">
        <v>420</v>
      </c>
    </row>
    <row r="86" spans="1:60" ht="16.149999999999999" customHeight="1" x14ac:dyDescent="0.2">
      <c r="A86" s="49"/>
      <c r="B86" s="124" t="s">
        <v>19</v>
      </c>
      <c r="C86" s="68" t="s">
        <v>37</v>
      </c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462" t="str">
        <f>IF(AND(AP83=2,AP86=1,AQ86&gt;2),"Mieterhöhung max. 2 €/m²","")</f>
        <v/>
      </c>
      <c r="U86" s="462"/>
      <c r="V86" s="462"/>
      <c r="W86" s="51"/>
      <c r="X86" s="457"/>
      <c r="Y86" s="457"/>
      <c r="Z86" s="457"/>
      <c r="AA86" s="457"/>
      <c r="AB86" s="457"/>
      <c r="AC86" s="82"/>
      <c r="AD86" s="458"/>
      <c r="AE86" s="459"/>
      <c r="AF86" s="459"/>
      <c r="AG86" s="459"/>
      <c r="AH86" s="459"/>
      <c r="AI86" s="389" t="s">
        <v>115</v>
      </c>
      <c r="AJ86" s="390"/>
      <c r="AK86" s="390"/>
      <c r="AL86" s="82"/>
      <c r="AP86" s="53">
        <f>IF(X86&gt;0,1,0)</f>
        <v>0</v>
      </c>
      <c r="AQ86" s="319">
        <f>AD86-X86</f>
        <v>0</v>
      </c>
      <c r="BA86" s="352">
        <v>2</v>
      </c>
      <c r="BB86" s="353" t="s">
        <v>420</v>
      </c>
      <c r="BC86" s="352">
        <v>2</v>
      </c>
      <c r="BD86" s="353" t="s">
        <v>420</v>
      </c>
      <c r="BE86" s="352">
        <v>2</v>
      </c>
      <c r="BF86" s="353">
        <v>6</v>
      </c>
      <c r="BG86" s="352">
        <v>2</v>
      </c>
      <c r="BH86" s="353" t="s">
        <v>420</v>
      </c>
    </row>
    <row r="87" spans="1:60" ht="16.149999999999999" customHeight="1" x14ac:dyDescent="0.2">
      <c r="A87" s="49"/>
      <c r="B87" s="124" t="s">
        <v>21</v>
      </c>
      <c r="C87" s="68" t="s">
        <v>355</v>
      </c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467"/>
      <c r="Y87" s="467"/>
      <c r="Z87" s="467"/>
      <c r="AA87" s="467"/>
      <c r="AB87" s="467"/>
      <c r="AC87" s="82"/>
      <c r="AD87" s="460"/>
      <c r="AE87" s="461"/>
      <c r="AF87" s="461"/>
      <c r="AG87" s="461"/>
      <c r="AH87" s="461"/>
      <c r="AI87" s="389" t="s">
        <v>140</v>
      </c>
      <c r="AJ87" s="390"/>
      <c r="AK87" s="390"/>
      <c r="AL87" s="82"/>
      <c r="BA87" s="352">
        <v>3</v>
      </c>
      <c r="BB87" s="353" t="s">
        <v>420</v>
      </c>
      <c r="BC87" s="352">
        <v>3</v>
      </c>
      <c r="BD87" s="353">
        <v>6</v>
      </c>
      <c r="BE87" s="352">
        <v>3</v>
      </c>
      <c r="BF87" s="353">
        <v>7</v>
      </c>
      <c r="BG87" s="352">
        <v>3</v>
      </c>
      <c r="BH87" s="353" t="s">
        <v>420</v>
      </c>
    </row>
    <row r="88" spans="1:60" ht="16.149999999999999" customHeight="1" x14ac:dyDescent="0.2">
      <c r="A88" s="49"/>
      <c r="B88" s="124" t="s">
        <v>22</v>
      </c>
      <c r="C88" s="68" t="s">
        <v>36</v>
      </c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457"/>
      <c r="Y88" s="457"/>
      <c r="Z88" s="457"/>
      <c r="AA88" s="457"/>
      <c r="AB88" s="457"/>
      <c r="AC88" s="82"/>
      <c r="AD88" s="458"/>
      <c r="AE88" s="459"/>
      <c r="AF88" s="459"/>
      <c r="AG88" s="459"/>
      <c r="AH88" s="459"/>
      <c r="AI88" s="389" t="s">
        <v>64</v>
      </c>
      <c r="AJ88" s="390"/>
      <c r="AK88" s="390"/>
      <c r="AL88" s="82"/>
      <c r="AM88" s="53"/>
      <c r="BA88" s="352">
        <v>4</v>
      </c>
      <c r="BB88" s="353" t="s">
        <v>420</v>
      </c>
      <c r="BC88" s="352">
        <v>4</v>
      </c>
      <c r="BD88" s="353" t="s">
        <v>420</v>
      </c>
      <c r="BE88" s="352">
        <v>4</v>
      </c>
      <c r="BF88" s="353" t="s">
        <v>420</v>
      </c>
      <c r="BG88" s="352">
        <v>4</v>
      </c>
      <c r="BH88" s="353">
        <v>6</v>
      </c>
    </row>
    <row r="89" spans="1:60" ht="16.149999999999999" customHeight="1" x14ac:dyDescent="0.2">
      <c r="A89" s="49"/>
      <c r="B89" s="124" t="s">
        <v>23</v>
      </c>
      <c r="C89" s="68" t="s">
        <v>37</v>
      </c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457"/>
      <c r="Y89" s="457"/>
      <c r="Z89" s="457"/>
      <c r="AA89" s="457"/>
      <c r="AB89" s="457"/>
      <c r="AC89" s="82"/>
      <c r="AD89" s="458"/>
      <c r="AE89" s="459"/>
      <c r="AF89" s="459"/>
      <c r="AG89" s="459"/>
      <c r="AH89" s="459"/>
      <c r="AI89" s="389" t="s">
        <v>115</v>
      </c>
      <c r="AJ89" s="390"/>
      <c r="AK89" s="390"/>
      <c r="AL89" s="82"/>
      <c r="AM89" s="53"/>
      <c r="BA89" s="352">
        <v>5</v>
      </c>
      <c r="BB89" s="353" t="s">
        <v>420</v>
      </c>
      <c r="BC89" s="352">
        <v>5</v>
      </c>
      <c r="BD89" s="353">
        <v>6</v>
      </c>
      <c r="BE89" s="352">
        <v>5</v>
      </c>
      <c r="BF89" s="353" t="s">
        <v>420</v>
      </c>
      <c r="BG89" s="352">
        <v>5</v>
      </c>
      <c r="BH89" s="353">
        <v>7</v>
      </c>
    </row>
    <row r="90" spans="1:60" ht="16.149999999999999" customHeight="1" x14ac:dyDescent="0.2">
      <c r="A90" s="49"/>
      <c r="B90" s="124" t="s">
        <v>24</v>
      </c>
      <c r="C90" s="68" t="s">
        <v>38</v>
      </c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82"/>
      <c r="AD90" s="460"/>
      <c r="AE90" s="461"/>
      <c r="AF90" s="461"/>
      <c r="AG90" s="461"/>
      <c r="AH90" s="461"/>
      <c r="AI90" s="389" t="s">
        <v>140</v>
      </c>
      <c r="AJ90" s="390"/>
      <c r="AK90" s="390"/>
      <c r="AL90" s="82"/>
      <c r="AM90" s="53"/>
      <c r="BA90" s="352">
        <v>6</v>
      </c>
      <c r="BB90" s="353" t="s">
        <v>420</v>
      </c>
      <c r="BC90" s="352">
        <v>6</v>
      </c>
      <c r="BD90" s="353" t="s">
        <v>420</v>
      </c>
      <c r="BE90" s="352">
        <v>6</v>
      </c>
      <c r="BF90" s="356">
        <v>6</v>
      </c>
      <c r="BG90" s="352">
        <v>6</v>
      </c>
      <c r="BH90" s="356">
        <v>7</v>
      </c>
    </row>
    <row r="91" spans="1:60" ht="16.149999999999999" customHeight="1" x14ac:dyDescent="0.2">
      <c r="A91" s="49"/>
      <c r="B91" s="124" t="s">
        <v>25</v>
      </c>
      <c r="C91" s="68" t="s">
        <v>39</v>
      </c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82"/>
      <c r="AD91" s="458"/>
      <c r="AE91" s="459"/>
      <c r="AF91" s="459"/>
      <c r="AG91" s="459"/>
      <c r="AH91" s="459"/>
      <c r="AI91" s="389" t="s">
        <v>64</v>
      </c>
      <c r="AJ91" s="390"/>
      <c r="AK91" s="390"/>
      <c r="AL91" s="82"/>
      <c r="AM91" s="53"/>
      <c r="BA91" s="352">
        <v>7</v>
      </c>
      <c r="BB91" s="353" t="s">
        <v>420</v>
      </c>
      <c r="BC91" s="352">
        <v>7</v>
      </c>
      <c r="BD91" s="353">
        <v>6</v>
      </c>
      <c r="BE91" s="352">
        <v>7</v>
      </c>
      <c r="BF91" s="353">
        <v>7</v>
      </c>
      <c r="BG91" s="352">
        <v>7</v>
      </c>
      <c r="BH91" s="353">
        <v>8</v>
      </c>
    </row>
    <row r="92" spans="1:60" ht="16.149999999999999" customHeight="1" x14ac:dyDescent="0.2">
      <c r="A92" s="49"/>
      <c r="B92" s="124" t="s">
        <v>26</v>
      </c>
      <c r="C92" s="68" t="s">
        <v>40</v>
      </c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82"/>
      <c r="AD92" s="458"/>
      <c r="AE92" s="459"/>
      <c r="AF92" s="459"/>
      <c r="AG92" s="459"/>
      <c r="AH92" s="459"/>
      <c r="AI92" s="389" t="s">
        <v>115</v>
      </c>
      <c r="AJ92" s="390"/>
      <c r="AK92" s="390"/>
      <c r="AL92" s="82"/>
      <c r="AM92" s="53"/>
      <c r="BA92" s="352">
        <v>8</v>
      </c>
      <c r="BB92" s="353">
        <v>6</v>
      </c>
      <c r="BC92" s="352">
        <v>8</v>
      </c>
      <c r="BD92" s="353" t="s">
        <v>420</v>
      </c>
      <c r="BE92" s="352">
        <v>8</v>
      </c>
      <c r="BF92" s="353" t="s">
        <v>420</v>
      </c>
      <c r="BG92" s="352">
        <v>8</v>
      </c>
      <c r="BH92" s="353" t="s">
        <v>420</v>
      </c>
    </row>
    <row r="93" spans="1:60" ht="16.149999999999999" customHeight="1" x14ac:dyDescent="0.2">
      <c r="A93" s="49"/>
      <c r="B93" s="124" t="s">
        <v>27</v>
      </c>
      <c r="C93" s="68" t="s">
        <v>77</v>
      </c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82"/>
      <c r="AD93" s="460"/>
      <c r="AE93" s="461"/>
      <c r="AF93" s="461"/>
      <c r="AG93" s="461"/>
      <c r="AH93" s="461"/>
      <c r="AI93" s="389" t="s">
        <v>140</v>
      </c>
      <c r="AJ93" s="390"/>
      <c r="AK93" s="390"/>
      <c r="AL93" s="82"/>
      <c r="AM93" s="53"/>
      <c r="BA93" s="352">
        <v>9</v>
      </c>
      <c r="BB93" s="353">
        <v>6</v>
      </c>
      <c r="BC93" s="352">
        <v>9</v>
      </c>
      <c r="BD93" s="353">
        <v>7</v>
      </c>
      <c r="BE93" s="352">
        <v>9</v>
      </c>
      <c r="BF93" s="353" t="s">
        <v>420</v>
      </c>
      <c r="BG93" s="352">
        <v>9</v>
      </c>
      <c r="BH93" s="353" t="s">
        <v>420</v>
      </c>
    </row>
    <row r="94" spans="1:60" ht="16.149999999999999" customHeight="1" x14ac:dyDescent="0.2">
      <c r="A94" s="49"/>
      <c r="B94" s="124" t="s">
        <v>28</v>
      </c>
      <c r="C94" s="68" t="s">
        <v>41</v>
      </c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82"/>
      <c r="AD94" s="458"/>
      <c r="AE94" s="459"/>
      <c r="AF94" s="459"/>
      <c r="AG94" s="459"/>
      <c r="AH94" s="459"/>
      <c r="AI94" s="389" t="s">
        <v>141</v>
      </c>
      <c r="AJ94" s="390"/>
      <c r="AK94" s="390"/>
      <c r="AL94" s="82"/>
      <c r="AM94" s="53"/>
      <c r="BA94" s="352">
        <v>10</v>
      </c>
      <c r="BB94" s="353">
        <v>6</v>
      </c>
      <c r="BC94" s="352">
        <v>10</v>
      </c>
      <c r="BD94" s="353" t="s">
        <v>420</v>
      </c>
      <c r="BE94" s="352">
        <v>10</v>
      </c>
      <c r="BF94" s="353">
        <v>7</v>
      </c>
      <c r="BG94" s="352">
        <v>10</v>
      </c>
      <c r="BH94" s="353" t="s">
        <v>420</v>
      </c>
    </row>
    <row r="95" spans="1:60" ht="16.149999999999999" customHeight="1" x14ac:dyDescent="0.2">
      <c r="A95" s="49"/>
      <c r="B95" s="124" t="s">
        <v>29</v>
      </c>
      <c r="C95" s="68" t="s">
        <v>42</v>
      </c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82"/>
      <c r="AD95" s="460"/>
      <c r="AE95" s="461"/>
      <c r="AF95" s="461"/>
      <c r="AG95" s="461"/>
      <c r="AH95" s="461"/>
      <c r="AI95" s="389" t="s">
        <v>140</v>
      </c>
      <c r="AJ95" s="390"/>
      <c r="AK95" s="390"/>
      <c r="AL95" s="82"/>
      <c r="AM95" s="53"/>
      <c r="BA95" s="352">
        <v>11</v>
      </c>
      <c r="BB95" s="353">
        <v>6</v>
      </c>
      <c r="BC95" s="352">
        <v>11</v>
      </c>
      <c r="BD95" s="353">
        <v>7</v>
      </c>
      <c r="BE95" s="352">
        <v>11</v>
      </c>
      <c r="BF95" s="353">
        <v>8</v>
      </c>
      <c r="BG95" s="352">
        <v>11</v>
      </c>
      <c r="BH95" s="353" t="s">
        <v>420</v>
      </c>
    </row>
    <row r="96" spans="1:60" ht="16.149999999999999" customHeight="1" x14ac:dyDescent="0.2">
      <c r="A96" s="49"/>
      <c r="B96" s="124" t="s">
        <v>30</v>
      </c>
      <c r="C96" s="68" t="s">
        <v>43</v>
      </c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82"/>
      <c r="AD96" s="458"/>
      <c r="AE96" s="459"/>
      <c r="AF96" s="459"/>
      <c r="AG96" s="459"/>
      <c r="AH96" s="459"/>
      <c r="AI96" s="389" t="s">
        <v>141</v>
      </c>
      <c r="AJ96" s="390"/>
      <c r="AK96" s="390"/>
      <c r="AL96" s="82"/>
      <c r="AM96" s="53"/>
      <c r="BA96" s="352">
        <v>12</v>
      </c>
      <c r="BB96" s="353">
        <v>6</v>
      </c>
      <c r="BC96" s="352">
        <v>12</v>
      </c>
      <c r="BD96" s="353" t="s">
        <v>420</v>
      </c>
      <c r="BE96" s="352">
        <v>12</v>
      </c>
      <c r="BF96" s="353" t="s">
        <v>420</v>
      </c>
      <c r="BG96" s="352">
        <v>12</v>
      </c>
      <c r="BH96" s="353">
        <v>7</v>
      </c>
    </row>
    <row r="97" spans="1:60" ht="16.149999999999999" customHeight="1" x14ac:dyDescent="0.2">
      <c r="A97" s="49"/>
      <c r="B97" s="124" t="s">
        <v>31</v>
      </c>
      <c r="C97" s="68" t="s">
        <v>143</v>
      </c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82"/>
      <c r="AD97" s="458"/>
      <c r="AE97" s="459"/>
      <c r="AF97" s="459"/>
      <c r="AG97" s="459"/>
      <c r="AH97" s="459"/>
      <c r="AI97" s="389" t="s">
        <v>73</v>
      </c>
      <c r="AJ97" s="390"/>
      <c r="AK97" s="390"/>
      <c r="AL97" s="82"/>
      <c r="AM97" s="53"/>
      <c r="BA97" s="352">
        <v>13</v>
      </c>
      <c r="BB97" s="353">
        <v>6</v>
      </c>
      <c r="BC97" s="352">
        <v>13</v>
      </c>
      <c r="BD97" s="353">
        <v>7</v>
      </c>
      <c r="BE97" s="352">
        <v>13</v>
      </c>
      <c r="BF97" s="353" t="s">
        <v>420</v>
      </c>
      <c r="BG97" s="352">
        <v>13</v>
      </c>
      <c r="BH97" s="353">
        <v>8</v>
      </c>
    </row>
    <row r="98" spans="1:60" ht="16.149999999999999" customHeight="1" x14ac:dyDescent="0.2">
      <c r="A98" s="49"/>
      <c r="B98" s="124" t="s">
        <v>32</v>
      </c>
      <c r="C98" s="68" t="s">
        <v>120</v>
      </c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82"/>
      <c r="AD98" s="460"/>
      <c r="AE98" s="461"/>
      <c r="AF98" s="461"/>
      <c r="AG98" s="461"/>
      <c r="AH98" s="461"/>
      <c r="AI98" s="389" t="s">
        <v>140</v>
      </c>
      <c r="AJ98" s="390"/>
      <c r="AK98" s="390"/>
      <c r="AL98" s="82"/>
      <c r="AM98" s="53"/>
      <c r="BA98" s="352">
        <v>14</v>
      </c>
      <c r="BB98" s="353">
        <v>6</v>
      </c>
      <c r="BC98" s="352">
        <v>14</v>
      </c>
      <c r="BD98" s="353" t="s">
        <v>420</v>
      </c>
      <c r="BE98" s="352">
        <v>14</v>
      </c>
      <c r="BF98" s="353">
        <v>7</v>
      </c>
      <c r="BG98" s="352">
        <v>14</v>
      </c>
      <c r="BH98" s="353">
        <v>8</v>
      </c>
    </row>
    <row r="99" spans="1:60" ht="16.149999999999999" customHeight="1" thickBot="1" x14ac:dyDescent="0.25">
      <c r="A99" s="49"/>
      <c r="B99" s="124" t="s">
        <v>75</v>
      </c>
      <c r="C99" s="68" t="s">
        <v>121</v>
      </c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82"/>
      <c r="AD99" s="460"/>
      <c r="AE99" s="461"/>
      <c r="AF99" s="461"/>
      <c r="AG99" s="461"/>
      <c r="AH99" s="461"/>
      <c r="AI99" s="389" t="s">
        <v>140</v>
      </c>
      <c r="AJ99" s="390"/>
      <c r="AK99" s="390"/>
      <c r="AL99" s="82"/>
      <c r="AM99" s="53"/>
      <c r="BA99" s="354">
        <v>15</v>
      </c>
      <c r="BB99" s="355">
        <v>6</v>
      </c>
      <c r="BC99" s="354">
        <v>15</v>
      </c>
      <c r="BD99" s="355">
        <v>7</v>
      </c>
      <c r="BE99" s="354">
        <v>15</v>
      </c>
      <c r="BF99" s="355">
        <v>8</v>
      </c>
      <c r="BG99" s="354">
        <v>15</v>
      </c>
      <c r="BH99" s="355">
        <v>9</v>
      </c>
    </row>
    <row r="100" spans="1:60" ht="16.149999999999999" customHeight="1" x14ac:dyDescent="0.2">
      <c r="A100" s="49"/>
      <c r="B100" s="124" t="s">
        <v>76</v>
      </c>
      <c r="C100" s="68" t="s">
        <v>228</v>
      </c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463"/>
      <c r="Y100" s="464"/>
      <c r="Z100" s="464"/>
      <c r="AA100" s="465" t="s">
        <v>64</v>
      </c>
      <c r="AB100" s="466"/>
      <c r="AC100" s="82"/>
      <c r="AD100" s="460"/>
      <c r="AE100" s="461"/>
      <c r="AF100" s="461"/>
      <c r="AG100" s="461"/>
      <c r="AH100" s="461"/>
      <c r="AI100" s="389" t="s">
        <v>140</v>
      </c>
      <c r="AJ100" s="390"/>
      <c r="AK100" s="390"/>
      <c r="AL100" s="82"/>
      <c r="AM100" s="53"/>
    </row>
    <row r="101" spans="1:60" x14ac:dyDescent="0.2">
      <c r="A101" s="49"/>
      <c r="B101" s="124"/>
      <c r="C101" s="82"/>
      <c r="D101" s="82"/>
      <c r="E101" s="82"/>
      <c r="F101" s="82"/>
      <c r="G101" s="82"/>
      <c r="H101" s="82"/>
      <c r="I101" s="83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82"/>
      <c r="AA101" s="82"/>
      <c r="AB101" s="82"/>
      <c r="AC101" s="82"/>
      <c r="AD101" s="82"/>
      <c r="AE101" s="82"/>
      <c r="AF101" s="82"/>
      <c r="AG101" s="82"/>
      <c r="AH101" s="82"/>
      <c r="AI101" s="82"/>
      <c r="AJ101" s="82"/>
      <c r="AK101" s="82"/>
      <c r="AL101" s="82"/>
      <c r="AM101" s="53"/>
    </row>
    <row r="102" spans="1:60" x14ac:dyDescent="0.2">
      <c r="A102" s="49"/>
      <c r="B102" s="190" t="s">
        <v>71</v>
      </c>
      <c r="C102" s="81" t="s">
        <v>372</v>
      </c>
      <c r="D102" s="82"/>
      <c r="E102" s="82"/>
      <c r="F102" s="82"/>
      <c r="G102" s="82"/>
      <c r="H102" s="82"/>
      <c r="I102" s="83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94"/>
      <c r="Y102" s="82"/>
      <c r="Z102" s="82"/>
      <c r="AA102" s="82"/>
      <c r="AB102" s="82"/>
      <c r="AC102" s="82"/>
      <c r="AD102" s="82"/>
      <c r="AE102" s="82"/>
      <c r="AF102" s="82"/>
      <c r="AG102" s="82"/>
      <c r="AH102" s="82"/>
      <c r="AI102" s="82"/>
      <c r="AJ102" s="82"/>
      <c r="AK102" s="82"/>
      <c r="AL102" s="82"/>
      <c r="AM102" s="53"/>
    </row>
    <row r="103" spans="1:60" ht="4.9000000000000004" customHeight="1" x14ac:dyDescent="0.2">
      <c r="A103" s="49"/>
      <c r="B103" s="181"/>
      <c r="C103" s="84"/>
      <c r="D103" s="84"/>
      <c r="E103" s="84"/>
      <c r="F103" s="84"/>
      <c r="G103" s="84"/>
      <c r="H103" s="84"/>
      <c r="I103" s="85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84"/>
      <c r="W103" s="84"/>
      <c r="X103" s="84"/>
      <c r="Y103" s="84"/>
      <c r="Z103" s="84"/>
      <c r="AA103" s="84"/>
      <c r="AB103" s="84"/>
      <c r="AC103" s="84"/>
      <c r="AD103" s="84"/>
      <c r="AE103" s="84"/>
      <c r="AF103" s="84"/>
      <c r="AG103" s="84"/>
      <c r="AH103" s="84"/>
      <c r="AI103" s="84"/>
      <c r="AJ103" s="84"/>
      <c r="AK103" s="84"/>
      <c r="AL103" s="82"/>
      <c r="AM103" s="53"/>
    </row>
    <row r="104" spans="1:60" ht="12" customHeight="1" x14ac:dyDescent="0.2">
      <c r="A104" s="49"/>
      <c r="B104" s="181"/>
      <c r="C104" s="452" t="s">
        <v>14</v>
      </c>
      <c r="D104" s="453"/>
      <c r="E104" s="453"/>
      <c r="F104" s="453"/>
      <c r="G104" s="453"/>
      <c r="H104" s="453"/>
      <c r="I104" s="453"/>
      <c r="J104" s="453"/>
      <c r="K104" s="453"/>
      <c r="L104" s="453"/>
      <c r="M104" s="453"/>
      <c r="N104" s="453"/>
      <c r="O104" s="454"/>
      <c r="P104" s="452" t="s">
        <v>138</v>
      </c>
      <c r="Q104" s="453"/>
      <c r="R104" s="453"/>
      <c r="S104" s="453"/>
      <c r="T104" s="453"/>
      <c r="U104" s="453"/>
      <c r="V104" s="453"/>
      <c r="W104" s="453"/>
      <c r="X104" s="452" t="s">
        <v>139</v>
      </c>
      <c r="Y104" s="453"/>
      <c r="Z104" s="453"/>
      <c r="AA104" s="453"/>
      <c r="AB104" s="453"/>
      <c r="AC104" s="453"/>
      <c r="AD104" s="453"/>
      <c r="AE104" s="453"/>
      <c r="AF104" s="522" t="s">
        <v>154</v>
      </c>
      <c r="AG104" s="523"/>
      <c r="AH104" s="524"/>
      <c r="AI104" s="522" t="s">
        <v>110</v>
      </c>
      <c r="AJ104" s="523"/>
      <c r="AK104" s="524"/>
      <c r="AL104" s="82"/>
      <c r="AM104" s="53"/>
    </row>
    <row r="105" spans="1:60" ht="12" customHeight="1" x14ac:dyDescent="0.2">
      <c r="A105" s="49"/>
      <c r="B105" s="181"/>
      <c r="C105" s="455"/>
      <c r="D105" s="403"/>
      <c r="E105" s="403"/>
      <c r="F105" s="403"/>
      <c r="G105" s="403"/>
      <c r="H105" s="403"/>
      <c r="I105" s="403"/>
      <c r="J105" s="403"/>
      <c r="K105" s="403"/>
      <c r="L105" s="403"/>
      <c r="M105" s="403"/>
      <c r="N105" s="403"/>
      <c r="O105" s="456"/>
      <c r="P105" s="455"/>
      <c r="Q105" s="403"/>
      <c r="R105" s="403"/>
      <c r="S105" s="403"/>
      <c r="T105" s="403"/>
      <c r="U105" s="403"/>
      <c r="V105" s="403"/>
      <c r="W105" s="403"/>
      <c r="X105" s="455"/>
      <c r="Y105" s="403"/>
      <c r="Z105" s="403"/>
      <c r="AA105" s="403"/>
      <c r="AB105" s="403"/>
      <c r="AC105" s="403"/>
      <c r="AD105" s="403"/>
      <c r="AE105" s="403"/>
      <c r="AF105" s="525"/>
      <c r="AG105" s="526"/>
      <c r="AH105" s="527"/>
      <c r="AI105" s="525"/>
      <c r="AJ105" s="526"/>
      <c r="AK105" s="527"/>
      <c r="AL105" s="82"/>
      <c r="AM105" s="53"/>
    </row>
    <row r="106" spans="1:60" ht="16.149999999999999" customHeight="1" x14ac:dyDescent="0.2">
      <c r="A106" s="49"/>
      <c r="B106" s="181" t="s">
        <v>86</v>
      </c>
      <c r="C106" s="366"/>
      <c r="D106" s="367"/>
      <c r="E106" s="367"/>
      <c r="F106" s="367"/>
      <c r="G106" s="367"/>
      <c r="H106" s="367"/>
      <c r="I106" s="367"/>
      <c r="J106" s="367"/>
      <c r="K106" s="367"/>
      <c r="L106" s="367"/>
      <c r="M106" s="367"/>
      <c r="N106" s="367"/>
      <c r="O106" s="368"/>
      <c r="P106" s="373"/>
      <c r="Q106" s="374"/>
      <c r="R106" s="374"/>
      <c r="S106" s="374"/>
      <c r="T106" s="374"/>
      <c r="U106" s="374"/>
      <c r="V106" s="374"/>
      <c r="W106" s="374"/>
      <c r="X106" s="363"/>
      <c r="Y106" s="364"/>
      <c r="Z106" s="364"/>
      <c r="AA106" s="364"/>
      <c r="AB106" s="364"/>
      <c r="AC106" s="364"/>
      <c r="AD106" s="364"/>
      <c r="AE106" s="365"/>
      <c r="AF106" s="360"/>
      <c r="AG106" s="361"/>
      <c r="AH106" s="362"/>
      <c r="AI106" s="360"/>
      <c r="AJ106" s="361"/>
      <c r="AK106" s="362"/>
      <c r="AL106" s="82"/>
      <c r="AM106" s="53"/>
    </row>
    <row r="107" spans="1:60" ht="16.149999999999999" customHeight="1" x14ac:dyDescent="0.2">
      <c r="A107" s="49"/>
      <c r="B107" s="181" t="s">
        <v>87</v>
      </c>
      <c r="C107" s="366"/>
      <c r="D107" s="367"/>
      <c r="E107" s="367"/>
      <c r="F107" s="367"/>
      <c r="G107" s="367"/>
      <c r="H107" s="367"/>
      <c r="I107" s="367"/>
      <c r="J107" s="367"/>
      <c r="K107" s="367"/>
      <c r="L107" s="367"/>
      <c r="M107" s="367"/>
      <c r="N107" s="367"/>
      <c r="O107" s="368"/>
      <c r="P107" s="373"/>
      <c r="Q107" s="374"/>
      <c r="R107" s="374"/>
      <c r="S107" s="374"/>
      <c r="T107" s="374"/>
      <c r="U107" s="374"/>
      <c r="V107" s="374"/>
      <c r="W107" s="374"/>
      <c r="X107" s="363"/>
      <c r="Y107" s="364"/>
      <c r="Z107" s="364"/>
      <c r="AA107" s="364"/>
      <c r="AB107" s="364"/>
      <c r="AC107" s="364"/>
      <c r="AD107" s="364"/>
      <c r="AE107" s="365"/>
      <c r="AF107" s="360"/>
      <c r="AG107" s="361"/>
      <c r="AH107" s="362"/>
      <c r="AI107" s="360"/>
      <c r="AJ107" s="361"/>
      <c r="AK107" s="362"/>
      <c r="AL107" s="82"/>
      <c r="AM107" s="53"/>
    </row>
    <row r="108" spans="1:60" ht="16.149999999999999" customHeight="1" x14ac:dyDescent="0.2">
      <c r="A108" s="49"/>
      <c r="B108" s="181" t="s">
        <v>88</v>
      </c>
      <c r="C108" s="366"/>
      <c r="D108" s="367"/>
      <c r="E108" s="367"/>
      <c r="F108" s="367"/>
      <c r="G108" s="367"/>
      <c r="H108" s="367"/>
      <c r="I108" s="367"/>
      <c r="J108" s="367"/>
      <c r="K108" s="367"/>
      <c r="L108" s="367"/>
      <c r="M108" s="367"/>
      <c r="N108" s="367"/>
      <c r="O108" s="368"/>
      <c r="P108" s="373"/>
      <c r="Q108" s="374"/>
      <c r="R108" s="374"/>
      <c r="S108" s="374"/>
      <c r="T108" s="374"/>
      <c r="U108" s="374"/>
      <c r="V108" s="374"/>
      <c r="W108" s="374"/>
      <c r="X108" s="363"/>
      <c r="Y108" s="364"/>
      <c r="Z108" s="364"/>
      <c r="AA108" s="364"/>
      <c r="AB108" s="364"/>
      <c r="AC108" s="364"/>
      <c r="AD108" s="364"/>
      <c r="AE108" s="365"/>
      <c r="AF108" s="360"/>
      <c r="AG108" s="361"/>
      <c r="AH108" s="362"/>
      <c r="AI108" s="360"/>
      <c r="AJ108" s="361"/>
      <c r="AK108" s="362"/>
      <c r="AL108" s="82"/>
      <c r="AM108" s="53"/>
    </row>
    <row r="109" spans="1:60" ht="16.149999999999999" customHeight="1" x14ac:dyDescent="0.2">
      <c r="A109" s="49"/>
      <c r="B109" s="181" t="s">
        <v>89</v>
      </c>
      <c r="C109" s="366"/>
      <c r="D109" s="367"/>
      <c r="E109" s="367"/>
      <c r="F109" s="367"/>
      <c r="G109" s="367"/>
      <c r="H109" s="367"/>
      <c r="I109" s="367"/>
      <c r="J109" s="367"/>
      <c r="K109" s="367"/>
      <c r="L109" s="367"/>
      <c r="M109" s="367"/>
      <c r="N109" s="367"/>
      <c r="O109" s="368"/>
      <c r="P109" s="373"/>
      <c r="Q109" s="374"/>
      <c r="R109" s="374"/>
      <c r="S109" s="374"/>
      <c r="T109" s="374"/>
      <c r="U109" s="374"/>
      <c r="V109" s="374"/>
      <c r="W109" s="374"/>
      <c r="X109" s="363"/>
      <c r="Y109" s="364"/>
      <c r="Z109" s="364"/>
      <c r="AA109" s="364"/>
      <c r="AB109" s="364"/>
      <c r="AC109" s="364"/>
      <c r="AD109" s="364"/>
      <c r="AE109" s="365"/>
      <c r="AF109" s="360"/>
      <c r="AG109" s="361"/>
      <c r="AH109" s="362"/>
      <c r="AI109" s="360"/>
      <c r="AJ109" s="361"/>
      <c r="AK109" s="362"/>
      <c r="AL109" s="82"/>
      <c r="AM109" s="53"/>
    </row>
    <row r="110" spans="1:60" ht="4.9000000000000004" customHeight="1" x14ac:dyDescent="0.2">
      <c r="A110" s="49"/>
      <c r="B110" s="196"/>
      <c r="C110" s="82"/>
      <c r="D110" s="82"/>
      <c r="E110" s="82"/>
      <c r="F110" s="82"/>
      <c r="G110" s="82"/>
      <c r="H110" s="82"/>
      <c r="I110" s="82"/>
      <c r="J110" s="82"/>
      <c r="K110" s="82"/>
      <c r="L110" s="82"/>
      <c r="M110" s="82"/>
      <c r="N110" s="82"/>
      <c r="O110" s="82"/>
      <c r="P110" s="82"/>
      <c r="Q110" s="82"/>
      <c r="R110" s="82"/>
      <c r="S110" s="82"/>
      <c r="T110" s="82"/>
      <c r="U110" s="82"/>
      <c r="V110" s="82"/>
      <c r="W110" s="82"/>
      <c r="X110" s="82"/>
      <c r="Y110" s="82"/>
      <c r="Z110" s="82"/>
      <c r="AA110" s="82"/>
      <c r="AB110" s="82"/>
      <c r="AC110" s="82"/>
      <c r="AD110" s="82"/>
      <c r="AE110" s="82"/>
      <c r="AF110" s="82"/>
      <c r="AG110" s="82"/>
      <c r="AH110" s="82"/>
      <c r="AI110" s="82"/>
      <c r="AJ110" s="82"/>
      <c r="AK110" s="82"/>
      <c r="AL110" s="82"/>
      <c r="AM110" s="53"/>
    </row>
    <row r="111" spans="1:60" ht="16.149999999999999" customHeight="1" x14ac:dyDescent="0.2">
      <c r="A111" s="51"/>
      <c r="B111" s="181" t="s">
        <v>90</v>
      </c>
      <c r="C111" s="380" t="s">
        <v>125</v>
      </c>
      <c r="D111" s="381"/>
      <c r="E111" s="381"/>
      <c r="F111" s="381"/>
      <c r="G111" s="381"/>
      <c r="H111" s="381"/>
      <c r="I111" s="381"/>
      <c r="J111" s="381"/>
      <c r="K111" s="381"/>
      <c r="L111" s="381"/>
      <c r="M111" s="381"/>
      <c r="N111" s="381"/>
      <c r="O111" s="382"/>
      <c r="P111" s="372"/>
      <c r="Q111" s="372"/>
      <c r="R111" s="372"/>
      <c r="S111" s="372"/>
      <c r="T111" s="372"/>
      <c r="U111" s="372"/>
      <c r="V111" s="372"/>
      <c r="W111" s="372"/>
      <c r="X111" s="82"/>
      <c r="Y111" s="82"/>
      <c r="Z111" s="82"/>
      <c r="AA111" s="82"/>
      <c r="AB111" s="82"/>
      <c r="AC111" s="82"/>
      <c r="AD111" s="82"/>
      <c r="AE111" s="82"/>
      <c r="AF111" s="82"/>
      <c r="AG111" s="82"/>
      <c r="AH111" s="82"/>
      <c r="AI111" s="82"/>
      <c r="AJ111" s="82"/>
      <c r="AK111" s="82"/>
      <c r="AL111" s="82"/>
      <c r="AM111" s="53"/>
    </row>
    <row r="112" spans="1:60" ht="16.149999999999999" customHeight="1" x14ac:dyDescent="0.2">
      <c r="A112" s="51"/>
      <c r="B112" s="187" t="s">
        <v>111</v>
      </c>
      <c r="C112" s="380" t="s">
        <v>126</v>
      </c>
      <c r="D112" s="381"/>
      <c r="E112" s="381"/>
      <c r="F112" s="381"/>
      <c r="G112" s="381"/>
      <c r="H112" s="381"/>
      <c r="I112" s="381"/>
      <c r="J112" s="381"/>
      <c r="K112" s="381"/>
      <c r="L112" s="381"/>
      <c r="M112" s="381"/>
      <c r="N112" s="381"/>
      <c r="O112" s="382"/>
      <c r="P112" s="372"/>
      <c r="Q112" s="372"/>
      <c r="R112" s="372"/>
      <c r="S112" s="372"/>
      <c r="T112" s="372"/>
      <c r="U112" s="372"/>
      <c r="V112" s="372"/>
      <c r="W112" s="372"/>
      <c r="X112" s="82"/>
      <c r="Y112" s="82"/>
      <c r="Z112" s="82"/>
      <c r="AA112" s="82"/>
      <c r="AB112" s="82"/>
      <c r="AC112" s="82"/>
      <c r="AD112" s="82"/>
      <c r="AE112" s="82"/>
      <c r="AF112" s="82"/>
      <c r="AG112" s="82"/>
      <c r="AH112" s="82"/>
      <c r="AI112" s="82"/>
      <c r="AJ112" s="82"/>
      <c r="AK112" s="82"/>
      <c r="AL112" s="82"/>
      <c r="AM112" s="53"/>
    </row>
    <row r="113" spans="1:256" ht="6" customHeight="1" x14ac:dyDescent="0.2">
      <c r="A113" s="51"/>
      <c r="B113" s="111"/>
      <c r="C113" s="82"/>
      <c r="D113" s="82"/>
      <c r="E113" s="82"/>
      <c r="F113" s="82"/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82"/>
      <c r="AA113" s="82"/>
      <c r="AB113" s="82"/>
      <c r="AC113" s="82"/>
      <c r="AD113" s="82"/>
      <c r="AE113" s="82"/>
      <c r="AF113" s="82"/>
      <c r="AG113" s="82"/>
      <c r="AH113" s="82"/>
      <c r="AI113" s="82"/>
      <c r="AJ113" s="82"/>
      <c r="AK113" s="82"/>
      <c r="AL113" s="82"/>
      <c r="AM113" s="53"/>
    </row>
    <row r="114" spans="1:256" ht="6" customHeight="1" x14ac:dyDescent="0.2">
      <c r="A114" s="51"/>
      <c r="B114" s="111"/>
      <c r="C114" s="82"/>
      <c r="D114" s="82"/>
      <c r="E114" s="82"/>
      <c r="F114" s="82"/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82"/>
      <c r="AA114" s="82"/>
      <c r="AB114" s="82"/>
      <c r="AC114" s="82"/>
      <c r="AD114" s="82"/>
      <c r="AE114" s="82"/>
      <c r="AF114" s="82"/>
      <c r="AG114" s="82"/>
      <c r="AH114" s="82"/>
      <c r="AI114" s="82"/>
      <c r="AJ114" s="82"/>
      <c r="AK114" s="82"/>
      <c r="AL114" s="82"/>
      <c r="AM114" s="53"/>
    </row>
    <row r="115" spans="1:256" x14ac:dyDescent="0.2">
      <c r="A115" s="108"/>
      <c r="B115" s="254" t="s">
        <v>185</v>
      </c>
      <c r="C115" s="82"/>
      <c r="D115" s="26" t="s">
        <v>362</v>
      </c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82"/>
      <c r="AA115" s="82"/>
      <c r="AB115" s="82"/>
      <c r="AC115" s="82"/>
      <c r="AD115" s="82"/>
      <c r="AE115" s="82"/>
      <c r="AF115" s="82"/>
      <c r="AG115" s="82"/>
      <c r="AH115" s="82"/>
      <c r="AI115" s="82"/>
      <c r="AJ115" s="82"/>
      <c r="AK115" s="82"/>
      <c r="AL115" s="82"/>
      <c r="AM115" s="53"/>
    </row>
    <row r="116" spans="1:256" ht="4.9000000000000004" customHeight="1" x14ac:dyDescent="0.2">
      <c r="A116" s="108"/>
      <c r="B116" s="59"/>
      <c r="C116" s="82"/>
      <c r="D116" s="27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82"/>
      <c r="AA116" s="82"/>
      <c r="AB116" s="82"/>
      <c r="AC116" s="82"/>
      <c r="AD116" s="82"/>
      <c r="AE116" s="82"/>
      <c r="AF116" s="82"/>
      <c r="AG116" s="82"/>
      <c r="AH116" s="82"/>
      <c r="AI116" s="82"/>
      <c r="AJ116" s="82"/>
      <c r="AK116" s="82"/>
      <c r="AL116" s="82"/>
      <c r="AM116" s="53"/>
    </row>
    <row r="117" spans="1:256" ht="15" customHeight="1" x14ac:dyDescent="0.2">
      <c r="A117" s="108"/>
      <c r="B117" s="59"/>
      <c r="C117" s="82"/>
      <c r="D117" s="37" t="s">
        <v>78</v>
      </c>
      <c r="E117" s="82"/>
      <c r="F117" s="82"/>
      <c r="G117" s="82"/>
      <c r="H117" s="82"/>
      <c r="I117" s="82"/>
      <c r="J117" s="82"/>
      <c r="K117" s="82"/>
      <c r="L117" s="82"/>
      <c r="M117" s="82"/>
      <c r="N117" s="510"/>
      <c r="O117" s="370"/>
      <c r="P117" s="370"/>
      <c r="Q117" s="370"/>
      <c r="R117" s="370"/>
      <c r="S117" s="370"/>
      <c r="T117" s="371"/>
      <c r="U117" s="371"/>
      <c r="V117" s="371"/>
      <c r="W117" s="109"/>
      <c r="X117" s="109"/>
      <c r="Y117" s="109"/>
      <c r="Z117" s="109"/>
      <c r="AA117" s="109"/>
      <c r="AB117" s="109"/>
      <c r="AC117" s="82"/>
      <c r="AD117" s="82"/>
      <c r="AE117" s="82"/>
      <c r="AF117" s="82"/>
      <c r="AG117" s="82"/>
      <c r="AH117" s="82"/>
      <c r="AI117" s="82"/>
      <c r="AJ117" s="82"/>
      <c r="AK117" s="82"/>
      <c r="AL117" s="82"/>
      <c r="AM117" s="53"/>
    </row>
    <row r="118" spans="1:256" ht="4.9000000000000004" customHeight="1" x14ac:dyDescent="0.2">
      <c r="A118" s="108"/>
      <c r="B118" s="59"/>
      <c r="C118" s="82"/>
      <c r="D118" s="37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V118" s="82"/>
      <c r="W118" s="82"/>
      <c r="X118" s="82"/>
      <c r="Y118" s="82"/>
      <c r="Z118" s="82"/>
      <c r="AA118" s="82"/>
      <c r="AB118" s="82"/>
      <c r="AC118" s="82"/>
      <c r="AD118" s="82"/>
      <c r="AE118" s="82"/>
      <c r="AF118" s="82"/>
      <c r="AG118" s="82"/>
      <c r="AH118" s="82"/>
      <c r="AI118" s="82"/>
      <c r="AJ118" s="82"/>
      <c r="AK118" s="82"/>
      <c r="AL118" s="82"/>
      <c r="AM118" s="53"/>
    </row>
    <row r="119" spans="1:256" ht="15" customHeight="1" x14ac:dyDescent="0.2">
      <c r="A119" s="108"/>
      <c r="B119" s="59"/>
      <c r="C119" s="82"/>
      <c r="D119" s="222" t="s">
        <v>187</v>
      </c>
      <c r="E119" s="222"/>
      <c r="F119" s="222"/>
      <c r="G119" s="222"/>
      <c r="H119" s="222"/>
      <c r="I119" s="222"/>
      <c r="J119" s="222"/>
      <c r="K119" s="222"/>
      <c r="L119" s="222"/>
      <c r="M119" s="222"/>
      <c r="N119" s="510"/>
      <c r="O119" s="370"/>
      <c r="P119" s="370"/>
      <c r="Q119" s="370"/>
      <c r="R119" s="370"/>
      <c r="S119" s="370"/>
      <c r="T119" s="371"/>
      <c r="U119" s="371"/>
      <c r="V119" s="371"/>
      <c r="W119" s="109"/>
      <c r="X119" s="223" t="s">
        <v>188</v>
      </c>
      <c r="Y119" s="53"/>
      <c r="Z119" s="53"/>
      <c r="AA119" s="53"/>
      <c r="AB119" s="53"/>
      <c r="AC119" s="82"/>
      <c r="AD119" s="528"/>
      <c r="AE119" s="529"/>
      <c r="AF119" s="529"/>
      <c r="AG119" s="529"/>
      <c r="AH119" s="529"/>
      <c r="AI119" s="529"/>
      <c r="AJ119" s="529"/>
      <c r="AK119" s="529"/>
      <c r="AL119" s="82"/>
      <c r="AM119" s="53"/>
    </row>
    <row r="120" spans="1:256" ht="4.9000000000000004" customHeight="1" x14ac:dyDescent="0.2">
      <c r="A120" s="108"/>
      <c r="B120" s="59"/>
      <c r="C120" s="82"/>
      <c r="D120" s="37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V120" s="82"/>
      <c r="W120" s="82"/>
      <c r="X120" s="82"/>
      <c r="Y120" s="82"/>
      <c r="Z120" s="82"/>
      <c r="AA120" s="82"/>
      <c r="AB120" s="82"/>
      <c r="AC120" s="82"/>
      <c r="AD120" s="82"/>
      <c r="AE120" s="82"/>
      <c r="AF120" s="82"/>
      <c r="AG120" s="82"/>
      <c r="AH120" s="82"/>
      <c r="AI120" s="82"/>
      <c r="AJ120" s="82"/>
      <c r="AK120" s="82"/>
      <c r="AL120" s="82"/>
      <c r="AM120" s="53"/>
    </row>
    <row r="121" spans="1:256" x14ac:dyDescent="0.2">
      <c r="A121" s="222"/>
      <c r="B121" s="222"/>
      <c r="C121" s="222"/>
      <c r="D121" s="224" t="s">
        <v>189</v>
      </c>
      <c r="E121" s="222"/>
      <c r="F121" s="222"/>
      <c r="G121" s="222"/>
      <c r="H121" s="222"/>
      <c r="I121" s="222"/>
      <c r="J121" s="222"/>
      <c r="K121" s="222"/>
      <c r="L121" s="222"/>
      <c r="M121" s="222"/>
      <c r="N121" s="370"/>
      <c r="O121" s="370"/>
      <c r="P121" s="370"/>
      <c r="Q121" s="370"/>
      <c r="R121" s="370"/>
      <c r="S121" s="370"/>
      <c r="T121" s="371"/>
      <c r="U121" s="371"/>
      <c r="V121" s="371"/>
      <c r="W121" s="222"/>
      <c r="X121" s="223" t="s">
        <v>79</v>
      </c>
      <c r="Y121" s="223"/>
      <c r="Z121" s="223"/>
      <c r="AA121" s="223"/>
      <c r="AB121" s="223"/>
      <c r="AC121" s="53"/>
      <c r="AD121" s="370"/>
      <c r="AE121" s="520"/>
      <c r="AF121" s="520"/>
      <c r="AG121" s="520"/>
      <c r="AH121" s="520"/>
      <c r="AI121" s="520"/>
      <c r="AJ121" s="520"/>
      <c r="AK121" s="520"/>
      <c r="AL121" s="225"/>
      <c r="AM121" s="225"/>
      <c r="AN121" s="225"/>
      <c r="AO121" s="225"/>
      <c r="AP121" s="225"/>
      <c r="AQ121" s="225"/>
      <c r="AR121" s="225"/>
      <c r="AS121" s="225"/>
      <c r="AT121" s="225"/>
      <c r="AU121" s="225"/>
      <c r="AV121" s="225"/>
      <c r="AW121" s="225"/>
      <c r="AX121" s="225"/>
      <c r="AY121" s="225"/>
      <c r="AZ121" s="225"/>
      <c r="BA121" s="225"/>
      <c r="BB121" s="225"/>
      <c r="BC121" s="225"/>
      <c r="BD121" s="225"/>
      <c r="BE121" s="225"/>
      <c r="BF121" s="225"/>
      <c r="BG121" s="225"/>
      <c r="BH121" s="225"/>
      <c r="BI121" s="225"/>
      <c r="BJ121" s="225"/>
      <c r="BK121" s="225"/>
      <c r="BL121" s="225"/>
      <c r="BM121" s="225"/>
      <c r="BN121" s="225"/>
      <c r="BO121" s="225"/>
      <c r="BP121" s="225"/>
      <c r="BQ121" s="225"/>
      <c r="BR121" s="225"/>
      <c r="BS121" s="225"/>
      <c r="BT121" s="225"/>
      <c r="BU121" s="225"/>
      <c r="BV121" s="225"/>
      <c r="BW121" s="225"/>
      <c r="BX121" s="225"/>
      <c r="BY121" s="225"/>
      <c r="BZ121" s="225"/>
      <c r="CA121" s="225"/>
      <c r="CB121" s="225"/>
      <c r="CC121" s="225"/>
      <c r="CD121" s="225"/>
      <c r="CE121" s="225"/>
      <c r="CF121" s="225"/>
      <c r="CG121" s="225"/>
      <c r="CH121" s="225"/>
      <c r="CI121" s="225"/>
      <c r="CJ121" s="225"/>
      <c r="CK121" s="225"/>
      <c r="CL121" s="225"/>
      <c r="CM121" s="225"/>
      <c r="CN121" s="225"/>
      <c r="CO121" s="225"/>
      <c r="CP121" s="225"/>
      <c r="CQ121" s="225"/>
      <c r="CR121" s="225"/>
      <c r="CS121" s="225"/>
      <c r="CT121" s="225"/>
      <c r="CU121" s="225"/>
      <c r="CV121" s="225"/>
      <c r="CW121" s="225"/>
      <c r="CX121" s="225"/>
      <c r="CY121" s="225"/>
      <c r="CZ121" s="225"/>
      <c r="DA121" s="225"/>
      <c r="DB121" s="225"/>
      <c r="DC121" s="225"/>
      <c r="DD121" s="225"/>
      <c r="DE121" s="225"/>
      <c r="DF121" s="225"/>
      <c r="DG121" s="225"/>
      <c r="DH121" s="225"/>
      <c r="DI121" s="225"/>
      <c r="DJ121" s="225"/>
      <c r="DK121" s="225"/>
      <c r="DL121" s="225"/>
      <c r="DM121" s="225"/>
      <c r="DN121" s="225"/>
      <c r="DO121" s="225"/>
      <c r="DP121" s="225"/>
      <c r="DQ121" s="225"/>
      <c r="DR121" s="225"/>
      <c r="DS121" s="225"/>
      <c r="DT121" s="225"/>
      <c r="DU121" s="225"/>
      <c r="DV121" s="225"/>
      <c r="DW121" s="225"/>
      <c r="DX121" s="225"/>
      <c r="DY121" s="225"/>
      <c r="DZ121" s="225"/>
      <c r="EA121" s="225"/>
      <c r="EB121" s="225"/>
      <c r="EC121" s="225"/>
      <c r="ED121" s="225"/>
      <c r="EE121" s="225"/>
      <c r="EF121" s="225"/>
      <c r="EG121" s="225"/>
      <c r="EH121" s="225"/>
      <c r="EI121" s="225"/>
      <c r="EJ121" s="225"/>
      <c r="EK121" s="225"/>
      <c r="EL121" s="225"/>
      <c r="EM121" s="225"/>
      <c r="EN121" s="225"/>
      <c r="EO121" s="225"/>
      <c r="EP121" s="225"/>
      <c r="EQ121" s="225"/>
      <c r="ER121" s="225"/>
      <c r="ES121" s="225"/>
      <c r="ET121" s="225"/>
      <c r="EU121" s="225"/>
      <c r="EV121" s="225"/>
      <c r="EW121" s="225"/>
      <c r="EX121" s="225"/>
      <c r="EY121" s="225"/>
      <c r="EZ121" s="225"/>
      <c r="FA121" s="225"/>
      <c r="FB121" s="225"/>
      <c r="FC121" s="225"/>
      <c r="FD121" s="225"/>
      <c r="FE121" s="225"/>
      <c r="FF121" s="225"/>
      <c r="FG121" s="225"/>
      <c r="FH121" s="225"/>
      <c r="FI121" s="225"/>
      <c r="FJ121" s="225"/>
      <c r="FK121" s="225"/>
      <c r="FL121" s="225"/>
      <c r="FM121" s="225"/>
      <c r="FN121" s="225"/>
      <c r="FO121" s="225"/>
      <c r="FP121" s="225"/>
      <c r="FQ121" s="225"/>
      <c r="FR121" s="225"/>
      <c r="FS121" s="225"/>
      <c r="FT121" s="225"/>
      <c r="FU121" s="225"/>
      <c r="FV121" s="225"/>
      <c r="FW121" s="225"/>
      <c r="FX121" s="225"/>
      <c r="FY121" s="225"/>
      <c r="FZ121" s="225"/>
      <c r="GA121" s="225"/>
      <c r="GB121" s="225"/>
      <c r="GC121" s="225"/>
      <c r="GD121" s="225"/>
      <c r="GE121" s="225"/>
      <c r="GF121" s="225"/>
      <c r="GG121" s="225"/>
      <c r="GH121" s="225"/>
      <c r="GI121" s="225"/>
      <c r="GJ121" s="225"/>
      <c r="GK121" s="225"/>
      <c r="GL121" s="225"/>
      <c r="GM121" s="225"/>
      <c r="GN121" s="225"/>
      <c r="GO121" s="225"/>
      <c r="GP121" s="225"/>
      <c r="GQ121" s="225"/>
      <c r="GR121" s="225"/>
      <c r="GS121" s="225"/>
      <c r="GT121" s="225"/>
      <c r="GU121" s="225"/>
      <c r="GV121" s="225"/>
      <c r="GW121" s="225"/>
      <c r="GX121" s="225"/>
      <c r="GY121" s="225"/>
      <c r="GZ121" s="225"/>
      <c r="HA121" s="225"/>
      <c r="HB121" s="225"/>
      <c r="HC121" s="225"/>
      <c r="HD121" s="225"/>
      <c r="HE121" s="225"/>
      <c r="HF121" s="225"/>
      <c r="HG121" s="225"/>
      <c r="HH121" s="225"/>
      <c r="HI121" s="225"/>
      <c r="HJ121" s="225"/>
      <c r="HK121" s="225"/>
      <c r="HL121" s="225"/>
      <c r="HM121" s="225"/>
      <c r="HN121" s="225"/>
      <c r="HO121" s="225"/>
      <c r="HP121" s="225"/>
      <c r="HQ121" s="225"/>
      <c r="HR121" s="225"/>
      <c r="HS121" s="225"/>
      <c r="HT121" s="225"/>
      <c r="HU121" s="225"/>
      <c r="HV121" s="225"/>
      <c r="HW121" s="225"/>
      <c r="HX121" s="225"/>
      <c r="HY121" s="225"/>
      <c r="HZ121" s="225"/>
      <c r="IA121" s="225"/>
      <c r="IB121" s="225"/>
      <c r="IC121" s="225"/>
      <c r="ID121" s="225"/>
      <c r="IE121" s="225"/>
      <c r="IF121" s="225"/>
      <c r="IG121" s="225"/>
      <c r="IH121" s="225"/>
      <c r="II121" s="225"/>
      <c r="IJ121" s="225"/>
      <c r="IK121" s="225"/>
      <c r="IL121" s="225"/>
      <c r="IM121" s="225"/>
      <c r="IN121" s="225"/>
      <c r="IO121" s="225"/>
      <c r="IP121" s="225"/>
      <c r="IQ121" s="225"/>
      <c r="IR121" s="225"/>
      <c r="IS121" s="225"/>
      <c r="IT121" s="225"/>
      <c r="IU121" s="225"/>
      <c r="IV121" s="225"/>
    </row>
    <row r="122" spans="1:256" ht="4.9000000000000004" customHeight="1" x14ac:dyDescent="0.2">
      <c r="A122" s="108"/>
      <c r="B122" s="59"/>
      <c r="C122" s="82"/>
      <c r="D122" s="37"/>
      <c r="E122" s="82"/>
      <c r="F122" s="82"/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/>
      <c r="R122" s="82"/>
      <c r="S122" s="82"/>
      <c r="T122" s="82"/>
      <c r="U122" s="82"/>
      <c r="V122" s="82"/>
      <c r="W122" s="82"/>
      <c r="X122" s="82"/>
      <c r="Y122" s="82"/>
      <c r="Z122" s="82"/>
      <c r="AA122" s="82"/>
      <c r="AB122" s="82"/>
      <c r="AC122" s="82"/>
      <c r="AD122" s="82"/>
      <c r="AE122" s="82"/>
      <c r="AF122" s="82"/>
      <c r="AG122" s="82"/>
      <c r="AH122" s="82"/>
      <c r="AI122" s="82"/>
      <c r="AJ122" s="82"/>
      <c r="AK122" s="82"/>
      <c r="AL122" s="82"/>
      <c r="AM122" s="53"/>
    </row>
    <row r="123" spans="1:256" ht="4.9000000000000004" customHeight="1" x14ac:dyDescent="0.2">
      <c r="A123" s="108"/>
      <c r="B123" s="59"/>
      <c r="C123" s="82"/>
      <c r="D123" s="37"/>
      <c r="E123" s="82"/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  <c r="R123" s="82"/>
      <c r="S123" s="82"/>
      <c r="T123" s="82"/>
      <c r="U123" s="82"/>
      <c r="V123" s="82"/>
      <c r="W123" s="82"/>
      <c r="X123" s="82"/>
      <c r="Y123" s="82"/>
      <c r="Z123" s="82"/>
      <c r="AA123" s="82"/>
      <c r="AB123" s="82"/>
      <c r="AC123" s="82"/>
      <c r="AD123" s="82"/>
      <c r="AE123" s="82"/>
      <c r="AF123" s="82"/>
      <c r="AG123" s="82"/>
      <c r="AH123" s="82"/>
      <c r="AI123" s="82"/>
      <c r="AJ123" s="82"/>
      <c r="AK123" s="82"/>
      <c r="AL123" s="82"/>
      <c r="AM123" s="53"/>
    </row>
    <row r="124" spans="1:256" x14ac:dyDescent="0.2">
      <c r="A124" s="222"/>
      <c r="B124" s="222"/>
      <c r="C124" s="222"/>
      <c r="D124" s="222" t="s">
        <v>112</v>
      </c>
      <c r="E124" s="222"/>
      <c r="F124" s="514"/>
      <c r="G124" s="515"/>
      <c r="H124" s="515"/>
      <c r="I124" s="222"/>
      <c r="J124" s="222"/>
      <c r="L124" s="109" t="s">
        <v>80</v>
      </c>
      <c r="M124" s="82"/>
      <c r="N124" s="53"/>
      <c r="O124" s="512"/>
      <c r="P124" s="515"/>
      <c r="Q124" s="256"/>
      <c r="R124" s="82"/>
      <c r="S124" s="109" t="s">
        <v>363</v>
      </c>
      <c r="T124" s="53"/>
      <c r="U124" s="222"/>
      <c r="V124" s="222"/>
      <c r="W124" s="222"/>
      <c r="X124" s="512"/>
      <c r="Y124" s="513"/>
      <c r="Z124" s="513"/>
      <c r="AA124" s="513"/>
      <c r="AB124" s="513"/>
      <c r="AC124" s="513"/>
      <c r="AD124" s="513"/>
      <c r="AE124" s="513"/>
      <c r="AF124" s="513"/>
      <c r="AG124" s="513"/>
      <c r="AH124" s="513"/>
      <c r="AI124" s="513"/>
      <c r="AJ124" s="513"/>
      <c r="AK124" s="513"/>
      <c r="AL124" s="225"/>
      <c r="AM124" s="225"/>
      <c r="AN124" s="225"/>
      <c r="AO124" s="225"/>
      <c r="AP124" s="225"/>
      <c r="AQ124" s="225"/>
      <c r="AR124" s="225"/>
      <c r="AS124" s="225"/>
      <c r="AT124" s="225"/>
      <c r="AU124" s="225"/>
      <c r="AV124" s="225"/>
      <c r="AW124" s="225"/>
      <c r="AX124" s="225"/>
      <c r="AY124" s="225"/>
      <c r="AZ124" s="225"/>
      <c r="BA124" s="225"/>
      <c r="BB124" s="225"/>
      <c r="BC124" s="225"/>
      <c r="BD124" s="225"/>
      <c r="BE124" s="225"/>
      <c r="BF124" s="225"/>
      <c r="BG124" s="225"/>
      <c r="BH124" s="225"/>
      <c r="BI124" s="225"/>
      <c r="BJ124" s="225"/>
      <c r="BK124" s="225"/>
      <c r="BL124" s="225"/>
      <c r="BM124" s="225"/>
      <c r="BN124" s="225"/>
      <c r="BO124" s="225"/>
      <c r="BP124" s="225"/>
      <c r="BQ124" s="225"/>
      <c r="BR124" s="225"/>
      <c r="BS124" s="225"/>
      <c r="BT124" s="225"/>
      <c r="BU124" s="225"/>
      <c r="BV124" s="225"/>
      <c r="BW124" s="225"/>
      <c r="BX124" s="225"/>
      <c r="BY124" s="225"/>
      <c r="BZ124" s="225"/>
      <c r="CA124" s="225"/>
      <c r="CB124" s="225"/>
      <c r="CC124" s="225"/>
      <c r="CD124" s="225"/>
      <c r="CE124" s="225"/>
      <c r="CF124" s="225"/>
      <c r="CG124" s="225"/>
      <c r="CH124" s="225"/>
      <c r="CI124" s="225"/>
      <c r="CJ124" s="225"/>
      <c r="CK124" s="225"/>
      <c r="CL124" s="225"/>
      <c r="CM124" s="225"/>
      <c r="CN124" s="225"/>
      <c r="CO124" s="225"/>
      <c r="CP124" s="225"/>
      <c r="CQ124" s="225"/>
      <c r="CR124" s="225"/>
      <c r="CS124" s="225"/>
      <c r="CT124" s="225"/>
      <c r="CU124" s="225"/>
      <c r="CV124" s="225"/>
      <c r="CW124" s="225"/>
      <c r="CX124" s="225"/>
      <c r="CY124" s="225"/>
      <c r="CZ124" s="225"/>
      <c r="DA124" s="225"/>
      <c r="DB124" s="225"/>
      <c r="DC124" s="225"/>
      <c r="DD124" s="225"/>
      <c r="DE124" s="225"/>
      <c r="DF124" s="225"/>
      <c r="DG124" s="225"/>
      <c r="DH124" s="225"/>
      <c r="DI124" s="225"/>
      <c r="DJ124" s="225"/>
      <c r="DK124" s="225"/>
      <c r="DL124" s="225"/>
      <c r="DM124" s="225"/>
      <c r="DN124" s="225"/>
      <c r="DO124" s="225"/>
      <c r="DP124" s="225"/>
      <c r="DQ124" s="225"/>
      <c r="DR124" s="225"/>
      <c r="DS124" s="225"/>
      <c r="DT124" s="225"/>
      <c r="DU124" s="225"/>
      <c r="DV124" s="225"/>
      <c r="DW124" s="225"/>
      <c r="DX124" s="225"/>
      <c r="DY124" s="225"/>
      <c r="DZ124" s="225"/>
      <c r="EA124" s="225"/>
      <c r="EB124" s="225"/>
      <c r="EC124" s="225"/>
      <c r="ED124" s="225"/>
      <c r="EE124" s="225"/>
      <c r="EF124" s="225"/>
      <c r="EG124" s="225"/>
      <c r="EH124" s="225"/>
      <c r="EI124" s="225"/>
      <c r="EJ124" s="225"/>
      <c r="EK124" s="225"/>
      <c r="EL124" s="225"/>
      <c r="EM124" s="225"/>
      <c r="EN124" s="225"/>
      <c r="EO124" s="225"/>
      <c r="EP124" s="225"/>
      <c r="EQ124" s="225"/>
      <c r="ER124" s="225"/>
      <c r="ES124" s="225"/>
      <c r="ET124" s="225"/>
      <c r="EU124" s="225"/>
      <c r="EV124" s="225"/>
      <c r="EW124" s="225"/>
      <c r="EX124" s="225"/>
      <c r="EY124" s="225"/>
      <c r="EZ124" s="225"/>
      <c r="FA124" s="225"/>
      <c r="FB124" s="225"/>
      <c r="FC124" s="225"/>
      <c r="FD124" s="225"/>
      <c r="FE124" s="225"/>
      <c r="FF124" s="225"/>
      <c r="FG124" s="225"/>
      <c r="FH124" s="225"/>
      <c r="FI124" s="225"/>
      <c r="FJ124" s="225"/>
      <c r="FK124" s="225"/>
      <c r="FL124" s="225"/>
      <c r="FM124" s="225"/>
      <c r="FN124" s="225"/>
      <c r="FO124" s="225"/>
      <c r="FP124" s="225"/>
      <c r="FQ124" s="225"/>
      <c r="FR124" s="225"/>
      <c r="FS124" s="225"/>
      <c r="FT124" s="225"/>
      <c r="FU124" s="225"/>
      <c r="FV124" s="225"/>
      <c r="FW124" s="225"/>
      <c r="FX124" s="225"/>
      <c r="FY124" s="225"/>
      <c r="FZ124" s="225"/>
      <c r="GA124" s="225"/>
      <c r="GB124" s="225"/>
      <c r="GC124" s="225"/>
      <c r="GD124" s="225"/>
      <c r="GE124" s="225"/>
      <c r="GF124" s="225"/>
      <c r="GG124" s="225"/>
      <c r="GH124" s="225"/>
      <c r="GI124" s="225"/>
      <c r="GJ124" s="225"/>
      <c r="GK124" s="225"/>
      <c r="GL124" s="225"/>
      <c r="GM124" s="225"/>
      <c r="GN124" s="225"/>
      <c r="GO124" s="225"/>
      <c r="GP124" s="225"/>
      <c r="GQ124" s="225"/>
      <c r="GR124" s="225"/>
      <c r="GS124" s="225"/>
      <c r="GT124" s="225"/>
      <c r="GU124" s="225"/>
      <c r="GV124" s="225"/>
      <c r="GW124" s="225"/>
      <c r="GX124" s="225"/>
      <c r="GY124" s="225"/>
      <c r="GZ124" s="225"/>
      <c r="HA124" s="225"/>
      <c r="HB124" s="225"/>
      <c r="HC124" s="225"/>
      <c r="HD124" s="225"/>
      <c r="HE124" s="225"/>
      <c r="HF124" s="225"/>
      <c r="HG124" s="225"/>
      <c r="HH124" s="225"/>
      <c r="HI124" s="225"/>
      <c r="HJ124" s="225"/>
      <c r="HK124" s="225"/>
      <c r="HL124" s="225"/>
      <c r="HM124" s="225"/>
      <c r="HN124" s="225"/>
      <c r="HO124" s="225"/>
      <c r="HP124" s="225"/>
      <c r="HQ124" s="225"/>
      <c r="HR124" s="225"/>
      <c r="HS124" s="225"/>
      <c r="HT124" s="225"/>
      <c r="HU124" s="225"/>
      <c r="HV124" s="225"/>
      <c r="HW124" s="225"/>
      <c r="HX124" s="225"/>
      <c r="HY124" s="225"/>
      <c r="HZ124" s="225"/>
      <c r="IA124" s="225"/>
      <c r="IB124" s="225"/>
      <c r="IC124" s="225"/>
      <c r="ID124" s="225"/>
      <c r="IE124" s="225"/>
      <c r="IF124" s="225"/>
      <c r="IG124" s="225"/>
      <c r="IH124" s="225"/>
      <c r="II124" s="225"/>
      <c r="IJ124" s="225"/>
      <c r="IK124" s="225"/>
      <c r="IL124" s="225"/>
      <c r="IM124" s="225"/>
      <c r="IN124" s="225"/>
      <c r="IO124" s="225"/>
      <c r="IP124" s="225"/>
      <c r="IQ124" s="225"/>
      <c r="IR124" s="225"/>
      <c r="IS124" s="225"/>
      <c r="IT124" s="225"/>
      <c r="IU124" s="225"/>
      <c r="IV124" s="225"/>
    </row>
    <row r="125" spans="1:256" ht="4.9000000000000004" customHeight="1" x14ac:dyDescent="0.2">
      <c r="A125" s="108"/>
      <c r="B125" s="59"/>
      <c r="C125" s="82"/>
      <c r="D125" s="37"/>
      <c r="E125" s="82"/>
      <c r="F125" s="82"/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  <c r="R125" s="82"/>
      <c r="S125" s="82"/>
      <c r="T125" s="82"/>
      <c r="U125" s="82"/>
      <c r="V125" s="82"/>
      <c r="W125" s="82"/>
      <c r="X125" s="82"/>
      <c r="Y125" s="82"/>
      <c r="Z125" s="82"/>
      <c r="AA125" s="82"/>
      <c r="AB125" s="82"/>
      <c r="AC125" s="82"/>
      <c r="AD125" s="82"/>
      <c r="AE125" s="82"/>
      <c r="AF125" s="82"/>
      <c r="AG125" s="82"/>
      <c r="AH125" s="82"/>
      <c r="AI125" s="82"/>
      <c r="AJ125" s="82"/>
      <c r="AK125" s="82"/>
      <c r="AL125" s="82"/>
      <c r="AM125" s="53"/>
    </row>
    <row r="126" spans="1:256" ht="4.9000000000000004" customHeight="1" x14ac:dyDescent="0.2">
      <c r="A126" s="108"/>
      <c r="B126" s="59"/>
      <c r="C126" s="82"/>
      <c r="D126" s="37"/>
      <c r="E126" s="82"/>
      <c r="F126" s="82"/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82"/>
      <c r="AA126" s="82"/>
      <c r="AB126" s="82"/>
      <c r="AC126" s="82"/>
      <c r="AD126" s="82"/>
      <c r="AE126" s="82"/>
      <c r="AF126" s="82"/>
      <c r="AG126" s="82"/>
      <c r="AH126" s="82"/>
      <c r="AI126" s="82"/>
      <c r="AJ126" s="82"/>
      <c r="AK126" s="82"/>
      <c r="AL126" s="82"/>
      <c r="AM126" s="53"/>
    </row>
    <row r="127" spans="1:256" ht="15" customHeight="1" x14ac:dyDescent="0.2">
      <c r="A127" s="108"/>
      <c r="B127" s="59"/>
      <c r="C127" s="82"/>
      <c r="D127" s="37" t="s">
        <v>81</v>
      </c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53"/>
      <c r="Q127" s="379"/>
      <c r="R127" s="511"/>
      <c r="S127" s="511"/>
      <c r="T127" s="511"/>
      <c r="U127" s="511"/>
      <c r="V127" s="511"/>
      <c r="W127" s="511"/>
      <c r="X127" s="511"/>
      <c r="Y127" s="511"/>
      <c r="Z127" s="511"/>
      <c r="AA127" s="511"/>
      <c r="AB127" s="511"/>
      <c r="AC127" s="511"/>
      <c r="AD127" s="511"/>
      <c r="AE127" s="511"/>
      <c r="AF127" s="511"/>
      <c r="AG127" s="511"/>
      <c r="AH127" s="511"/>
      <c r="AI127" s="511"/>
      <c r="AJ127" s="511"/>
      <c r="AK127" s="511"/>
      <c r="AL127" s="82"/>
      <c r="AM127" s="53"/>
    </row>
    <row r="128" spans="1:256" ht="4.9000000000000004" customHeight="1" x14ac:dyDescent="0.2">
      <c r="A128" s="108"/>
      <c r="B128" s="59"/>
      <c r="C128" s="82"/>
      <c r="D128" s="28"/>
      <c r="E128" s="82"/>
      <c r="F128" s="82"/>
      <c r="G128" s="82"/>
      <c r="H128" s="82"/>
      <c r="I128" s="82"/>
      <c r="J128" s="28"/>
      <c r="K128" s="28"/>
      <c r="L128" s="28"/>
      <c r="M128" s="28"/>
      <c r="N128" s="28"/>
      <c r="O128" s="82"/>
      <c r="P128" s="82"/>
      <c r="Q128" s="82"/>
      <c r="R128" s="82"/>
      <c r="S128" s="82"/>
      <c r="T128" s="82"/>
      <c r="U128" s="82"/>
      <c r="V128" s="82"/>
      <c r="W128" s="82"/>
      <c r="X128" s="82"/>
      <c r="Y128" s="82"/>
      <c r="Z128" s="82"/>
      <c r="AA128" s="82"/>
      <c r="AB128" s="82"/>
      <c r="AC128" s="82"/>
      <c r="AD128" s="82"/>
      <c r="AE128" s="82"/>
      <c r="AF128" s="82"/>
      <c r="AG128" s="82"/>
      <c r="AH128" s="82"/>
      <c r="AI128" s="82"/>
      <c r="AJ128" s="82"/>
      <c r="AK128" s="82"/>
      <c r="AL128" s="82"/>
      <c r="AM128" s="53"/>
    </row>
    <row r="129" spans="1:39" ht="15" customHeight="1" x14ac:dyDescent="0.2">
      <c r="A129" s="110"/>
      <c r="B129" s="59"/>
      <c r="C129" s="87"/>
      <c r="D129" s="379"/>
      <c r="E129" s="379"/>
      <c r="F129" s="379"/>
      <c r="G129" s="379"/>
      <c r="H129" s="379"/>
      <c r="I129" s="379"/>
      <c r="J129" s="379"/>
      <c r="K129" s="379"/>
      <c r="L129" s="379"/>
      <c r="M129" s="379"/>
      <c r="N129" s="379"/>
      <c r="O129" s="379"/>
      <c r="P129" s="379"/>
      <c r="Q129" s="379"/>
      <c r="R129" s="379"/>
      <c r="S129" s="379"/>
      <c r="T129" s="379"/>
      <c r="U129" s="379"/>
      <c r="V129" s="379"/>
      <c r="W129" s="379"/>
      <c r="X129" s="379"/>
      <c r="Y129" s="379"/>
      <c r="Z129" s="379"/>
      <c r="AA129" s="379"/>
      <c r="AB129" s="379"/>
      <c r="AC129" s="379"/>
      <c r="AD129" s="379"/>
      <c r="AE129" s="379"/>
      <c r="AF129" s="379"/>
      <c r="AG129" s="379"/>
      <c r="AH129" s="379"/>
      <c r="AI129" s="379"/>
      <c r="AJ129" s="379"/>
      <c r="AK129" s="379"/>
      <c r="AL129" s="82"/>
      <c r="AM129" s="53"/>
    </row>
    <row r="130" spans="1:39" ht="4.9000000000000004" customHeight="1" x14ac:dyDescent="0.2">
      <c r="A130" s="110"/>
      <c r="B130" s="59"/>
      <c r="C130" s="87"/>
      <c r="D130" s="3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87"/>
      <c r="V130" s="87"/>
      <c r="W130" s="87"/>
      <c r="X130" s="87"/>
      <c r="Y130" s="87"/>
      <c r="Z130" s="87"/>
      <c r="AA130" s="87"/>
      <c r="AB130" s="87"/>
      <c r="AC130" s="87"/>
      <c r="AD130" s="87"/>
      <c r="AE130" s="87"/>
      <c r="AF130" s="87"/>
      <c r="AG130" s="87"/>
      <c r="AH130" s="87"/>
      <c r="AI130" s="82"/>
      <c r="AJ130" s="82"/>
      <c r="AK130" s="82"/>
      <c r="AL130" s="82"/>
      <c r="AM130" s="53"/>
    </row>
    <row r="131" spans="1:39" ht="15" customHeight="1" x14ac:dyDescent="0.2">
      <c r="A131" s="110"/>
      <c r="B131" s="173" t="s">
        <v>190</v>
      </c>
      <c r="C131" s="87"/>
      <c r="D131" s="87" t="s">
        <v>186</v>
      </c>
      <c r="E131" s="87"/>
      <c r="F131" s="87"/>
      <c r="G131" s="87"/>
      <c r="H131" s="82"/>
      <c r="I131" s="82"/>
      <c r="J131" s="82"/>
      <c r="K131" s="87"/>
      <c r="L131" s="82"/>
      <c r="N131" s="375"/>
      <c r="O131" s="376"/>
      <c r="P131" s="376"/>
      <c r="Q131" s="376"/>
      <c r="R131" s="376"/>
      <c r="S131" s="87" t="s">
        <v>64</v>
      </c>
      <c r="T131" s="82"/>
      <c r="U131" s="82"/>
      <c r="V131" s="82"/>
      <c r="W131" s="82"/>
      <c r="X131" s="82"/>
      <c r="Y131" s="82"/>
      <c r="Z131" s="82"/>
      <c r="AA131" s="82"/>
      <c r="AB131" s="82"/>
      <c r="AC131" s="82"/>
      <c r="AD131" s="82"/>
      <c r="AE131" s="82"/>
      <c r="AF131" s="82"/>
      <c r="AG131" s="82"/>
      <c r="AH131" s="82"/>
      <c r="AI131" s="82"/>
      <c r="AJ131" s="82"/>
      <c r="AK131" s="82"/>
      <c r="AL131" s="82"/>
      <c r="AM131" s="53"/>
    </row>
    <row r="132" spans="1:39" ht="4.9000000000000004" customHeight="1" x14ac:dyDescent="0.2">
      <c r="A132" s="110"/>
      <c r="B132" s="59"/>
      <c r="C132" s="87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87"/>
      <c r="Q132" s="87"/>
      <c r="R132" s="87"/>
      <c r="S132" s="87"/>
      <c r="T132" s="87"/>
      <c r="U132" s="87"/>
      <c r="V132" s="87"/>
      <c r="W132" s="87"/>
      <c r="X132" s="87"/>
      <c r="Y132" s="87"/>
      <c r="Z132" s="87"/>
      <c r="AA132" s="87"/>
      <c r="AB132" s="87"/>
      <c r="AC132" s="87"/>
      <c r="AD132" s="87"/>
      <c r="AE132" s="87"/>
      <c r="AF132" s="87"/>
      <c r="AG132" s="87"/>
      <c r="AH132" s="87"/>
      <c r="AI132" s="82"/>
      <c r="AJ132" s="82"/>
      <c r="AK132" s="82"/>
      <c r="AL132" s="82"/>
      <c r="AM132" s="53"/>
    </row>
    <row r="133" spans="1:39" x14ac:dyDescent="0.2">
      <c r="A133" s="110"/>
      <c r="B133" s="173" t="s">
        <v>191</v>
      </c>
      <c r="C133" s="175"/>
      <c r="D133" s="175" t="s">
        <v>65</v>
      </c>
      <c r="E133" s="175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7"/>
      <c r="W133" s="87"/>
      <c r="X133" s="87"/>
      <c r="Y133" s="87"/>
      <c r="Z133" s="87"/>
      <c r="AA133" s="87"/>
      <c r="AB133" s="87"/>
      <c r="AC133" s="87"/>
      <c r="AD133" s="87"/>
      <c r="AE133" s="87"/>
      <c r="AF133" s="87"/>
      <c r="AG133" s="87"/>
      <c r="AH133" s="87"/>
      <c r="AI133" s="82"/>
      <c r="AJ133" s="82"/>
      <c r="AK133" s="82"/>
      <c r="AL133" s="82"/>
      <c r="AM133" s="53"/>
    </row>
    <row r="134" spans="1:39" ht="4.9000000000000004" customHeight="1" x14ac:dyDescent="0.2">
      <c r="A134" s="110"/>
      <c r="B134" s="197"/>
      <c r="C134" s="88"/>
      <c r="D134" s="88"/>
      <c r="E134" s="88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87"/>
      <c r="Q134" s="87"/>
      <c r="R134" s="87"/>
      <c r="S134" s="87"/>
      <c r="T134" s="87"/>
      <c r="U134" s="87"/>
      <c r="V134" s="87"/>
      <c r="W134" s="87"/>
      <c r="X134" s="87"/>
      <c r="Y134" s="87"/>
      <c r="Z134" s="87"/>
      <c r="AA134" s="87"/>
      <c r="AB134" s="87"/>
      <c r="AC134" s="87"/>
      <c r="AD134" s="87"/>
      <c r="AE134" s="87"/>
      <c r="AF134" s="87"/>
      <c r="AG134" s="87"/>
      <c r="AH134" s="87"/>
      <c r="AI134" s="82"/>
      <c r="AJ134" s="82"/>
      <c r="AK134" s="82"/>
      <c r="AL134" s="82"/>
      <c r="AM134" s="53"/>
    </row>
    <row r="135" spans="1:39" ht="14.1" customHeight="1" x14ac:dyDescent="0.2">
      <c r="A135" s="110"/>
      <c r="B135" s="59"/>
      <c r="C135" s="87"/>
      <c r="D135" s="87" t="s">
        <v>66</v>
      </c>
      <c r="E135" s="87"/>
      <c r="F135" s="87"/>
      <c r="G135" s="87"/>
      <c r="H135" s="391"/>
      <c r="I135" s="391"/>
      <c r="J135" s="391"/>
      <c r="K135" s="391"/>
      <c r="L135" s="391"/>
      <c r="M135" s="87" t="s">
        <v>67</v>
      </c>
      <c r="N135" s="87"/>
      <c r="O135" s="87"/>
      <c r="P135" s="379"/>
      <c r="Q135" s="379"/>
      <c r="R135" s="379"/>
      <c r="S135" s="379"/>
      <c r="T135" s="379"/>
      <c r="U135" s="379"/>
      <c r="V135" s="379"/>
      <c r="W135" s="379"/>
      <c r="X135" s="379"/>
      <c r="Y135" s="379"/>
      <c r="Z135" s="379"/>
      <c r="AA135" s="379"/>
      <c r="AB135" s="379"/>
      <c r="AC135" s="379"/>
      <c r="AD135" s="379"/>
      <c r="AE135" s="379"/>
      <c r="AF135" s="379"/>
      <c r="AG135" s="379"/>
      <c r="AH135" s="379"/>
      <c r="AI135" s="379"/>
      <c r="AJ135" s="379"/>
      <c r="AK135" s="379"/>
      <c r="AL135" s="82"/>
      <c r="AM135" s="53"/>
    </row>
    <row r="136" spans="1:39" ht="4.9000000000000004" customHeight="1" x14ac:dyDescent="0.2">
      <c r="A136" s="110"/>
      <c r="B136" s="198"/>
      <c r="C136" s="87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92"/>
      <c r="Q136" s="92"/>
      <c r="R136" s="92"/>
      <c r="S136" s="92"/>
      <c r="T136" s="146"/>
      <c r="U136" s="146"/>
      <c r="V136" s="92"/>
      <c r="W136" s="92"/>
      <c r="X136" s="92"/>
      <c r="Y136" s="92"/>
      <c r="Z136" s="92"/>
      <c r="AA136" s="92"/>
      <c r="AB136" s="92"/>
      <c r="AC136" s="92"/>
      <c r="AD136" s="92"/>
      <c r="AE136" s="92"/>
      <c r="AF136" s="92"/>
      <c r="AG136" s="92"/>
      <c r="AH136" s="92"/>
      <c r="AI136" s="146"/>
      <c r="AJ136" s="146"/>
      <c r="AK136" s="146"/>
      <c r="AL136" s="82"/>
      <c r="AM136" s="53"/>
    </row>
    <row r="137" spans="1:39" ht="14.1" customHeight="1" x14ac:dyDescent="0.2">
      <c r="A137" s="110"/>
      <c r="B137" s="59"/>
      <c r="C137" s="87"/>
      <c r="D137" s="87" t="s">
        <v>66</v>
      </c>
      <c r="E137" s="87"/>
      <c r="F137" s="87"/>
      <c r="G137" s="87"/>
      <c r="H137" s="391"/>
      <c r="I137" s="391"/>
      <c r="J137" s="391"/>
      <c r="K137" s="391"/>
      <c r="L137" s="391"/>
      <c r="M137" s="87" t="s">
        <v>67</v>
      </c>
      <c r="N137" s="87"/>
      <c r="O137" s="87"/>
      <c r="P137" s="379"/>
      <c r="Q137" s="379"/>
      <c r="R137" s="379"/>
      <c r="S137" s="379"/>
      <c r="T137" s="379"/>
      <c r="U137" s="379"/>
      <c r="V137" s="379"/>
      <c r="W137" s="379"/>
      <c r="X137" s="379"/>
      <c r="Y137" s="379"/>
      <c r="Z137" s="379"/>
      <c r="AA137" s="379"/>
      <c r="AB137" s="379"/>
      <c r="AC137" s="379"/>
      <c r="AD137" s="379"/>
      <c r="AE137" s="379"/>
      <c r="AF137" s="379"/>
      <c r="AG137" s="379"/>
      <c r="AH137" s="379"/>
      <c r="AI137" s="379"/>
      <c r="AJ137" s="379"/>
      <c r="AK137" s="379"/>
      <c r="AL137" s="82"/>
      <c r="AM137" s="53"/>
    </row>
    <row r="138" spans="1:39" ht="4.9000000000000004" customHeight="1" x14ac:dyDescent="0.2">
      <c r="A138" s="110"/>
      <c r="B138" s="192"/>
      <c r="C138" s="87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92"/>
      <c r="Q138" s="92"/>
      <c r="R138" s="92"/>
      <c r="S138" s="92"/>
      <c r="T138" s="92"/>
      <c r="U138" s="92"/>
      <c r="V138" s="92"/>
      <c r="W138" s="92"/>
      <c r="X138" s="92"/>
      <c r="Y138" s="92"/>
      <c r="Z138" s="92"/>
      <c r="AA138" s="92"/>
      <c r="AB138" s="92"/>
      <c r="AC138" s="92"/>
      <c r="AD138" s="92"/>
      <c r="AE138" s="92"/>
      <c r="AF138" s="92"/>
      <c r="AG138" s="92"/>
      <c r="AH138" s="92"/>
      <c r="AI138" s="147"/>
      <c r="AJ138" s="147"/>
      <c r="AK138" s="147"/>
      <c r="AL138" s="82"/>
      <c r="AM138" s="53"/>
    </row>
    <row r="139" spans="1:39" ht="14.1" customHeight="1" x14ac:dyDescent="0.2">
      <c r="A139" s="110"/>
      <c r="B139" s="87"/>
      <c r="C139" s="87"/>
      <c r="D139" s="87" t="s">
        <v>68</v>
      </c>
      <c r="E139" s="87"/>
      <c r="F139" s="87"/>
      <c r="G139" s="87"/>
      <c r="H139" s="391"/>
      <c r="I139" s="391"/>
      <c r="J139" s="391"/>
      <c r="K139" s="391"/>
      <c r="L139" s="391"/>
      <c r="M139" s="386" t="s">
        <v>16</v>
      </c>
      <c r="N139" s="386"/>
      <c r="O139" s="82"/>
      <c r="P139" s="385"/>
      <c r="Q139" s="385"/>
      <c r="R139" s="385"/>
      <c r="S139" s="385"/>
      <c r="T139" s="385"/>
      <c r="U139" s="385"/>
      <c r="V139" s="386" t="s">
        <v>69</v>
      </c>
      <c r="W139" s="386"/>
      <c r="X139" s="379"/>
      <c r="Y139" s="379"/>
      <c r="Z139" s="379"/>
      <c r="AA139" s="379"/>
      <c r="AB139" s="379"/>
      <c r="AC139" s="379"/>
      <c r="AD139" s="379"/>
      <c r="AE139" s="379"/>
      <c r="AF139" s="379"/>
      <c r="AG139" s="379"/>
      <c r="AH139" s="379"/>
      <c r="AI139" s="379"/>
      <c r="AJ139" s="379"/>
      <c r="AK139" s="379"/>
      <c r="AL139" s="82"/>
      <c r="AM139" s="53"/>
    </row>
    <row r="140" spans="1:39" ht="4.9000000000000004" customHeight="1" x14ac:dyDescent="0.2">
      <c r="A140" s="110"/>
      <c r="B140" s="192"/>
      <c r="C140" s="87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2"/>
      <c r="O140" s="82"/>
      <c r="P140" s="146"/>
      <c r="Q140" s="146"/>
      <c r="R140" s="146"/>
      <c r="S140" s="146"/>
      <c r="T140" s="146"/>
      <c r="U140" s="146"/>
      <c r="V140" s="174"/>
      <c r="W140" s="174"/>
      <c r="X140" s="92"/>
      <c r="Y140" s="92"/>
      <c r="Z140" s="92"/>
      <c r="AA140" s="92"/>
      <c r="AB140" s="92"/>
      <c r="AC140" s="92"/>
      <c r="AD140" s="92"/>
      <c r="AE140" s="92"/>
      <c r="AF140" s="92"/>
      <c r="AG140" s="92"/>
      <c r="AH140" s="92"/>
      <c r="AI140" s="146"/>
      <c r="AJ140" s="146"/>
      <c r="AK140" s="146"/>
      <c r="AL140" s="82"/>
      <c r="AM140" s="53"/>
    </row>
    <row r="141" spans="1:39" ht="14.1" customHeight="1" x14ac:dyDescent="0.2">
      <c r="A141" s="110"/>
      <c r="B141" s="87"/>
      <c r="C141" s="87"/>
      <c r="D141" s="87" t="s">
        <v>68</v>
      </c>
      <c r="E141" s="87"/>
      <c r="F141" s="87"/>
      <c r="G141" s="87"/>
      <c r="H141" s="391"/>
      <c r="I141" s="391"/>
      <c r="J141" s="391"/>
      <c r="K141" s="391"/>
      <c r="L141" s="391"/>
      <c r="M141" s="386" t="s">
        <v>16</v>
      </c>
      <c r="N141" s="386"/>
      <c r="O141" s="82"/>
      <c r="P141" s="385"/>
      <c r="Q141" s="385"/>
      <c r="R141" s="385"/>
      <c r="S141" s="385"/>
      <c r="T141" s="385"/>
      <c r="U141" s="385"/>
      <c r="V141" s="386" t="s">
        <v>69</v>
      </c>
      <c r="W141" s="386"/>
      <c r="X141" s="379"/>
      <c r="Y141" s="379"/>
      <c r="Z141" s="379"/>
      <c r="AA141" s="379"/>
      <c r="AB141" s="379"/>
      <c r="AC141" s="379"/>
      <c r="AD141" s="379"/>
      <c r="AE141" s="379"/>
      <c r="AF141" s="379"/>
      <c r="AG141" s="379"/>
      <c r="AH141" s="379"/>
      <c r="AI141" s="379"/>
      <c r="AJ141" s="379"/>
      <c r="AK141" s="379"/>
      <c r="AL141" s="82"/>
      <c r="AM141" s="53"/>
    </row>
    <row r="142" spans="1:39" ht="8.25" customHeight="1" x14ac:dyDescent="0.2">
      <c r="A142" s="110"/>
      <c r="B142" s="192"/>
      <c r="C142" s="87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2"/>
      <c r="O142" s="82"/>
      <c r="P142" s="82"/>
      <c r="Q142" s="82"/>
      <c r="R142" s="82"/>
      <c r="S142" s="82"/>
      <c r="T142" s="82"/>
      <c r="U142" s="82"/>
      <c r="V142" s="174"/>
      <c r="W142" s="174"/>
      <c r="X142" s="87"/>
      <c r="Y142" s="87"/>
      <c r="Z142" s="87"/>
      <c r="AA142" s="87"/>
      <c r="AB142" s="87"/>
      <c r="AC142" s="87"/>
      <c r="AD142" s="87"/>
      <c r="AE142" s="87"/>
      <c r="AF142" s="87"/>
      <c r="AG142" s="87"/>
      <c r="AH142" s="87"/>
      <c r="AI142" s="82"/>
      <c r="AJ142" s="82"/>
      <c r="AK142" s="82"/>
      <c r="AL142" s="82"/>
      <c r="AM142" s="53"/>
    </row>
    <row r="143" spans="1:39" x14ac:dyDescent="0.2">
      <c r="A143" s="87"/>
      <c r="B143" s="193"/>
      <c r="C143" s="87"/>
      <c r="D143" s="87"/>
      <c r="E143" s="87"/>
      <c r="F143" s="87"/>
      <c r="G143" s="87"/>
      <c r="H143" s="87"/>
      <c r="I143" s="87"/>
      <c r="J143" s="82"/>
      <c r="K143" s="82"/>
      <c r="L143" s="82"/>
      <c r="M143" s="82"/>
      <c r="N143" s="82"/>
      <c r="O143" s="82"/>
      <c r="P143" s="82"/>
      <c r="Q143" s="82"/>
      <c r="R143" s="82"/>
      <c r="S143" s="87"/>
      <c r="T143" s="87"/>
      <c r="U143" s="87"/>
      <c r="V143" s="87"/>
      <c r="W143" s="87"/>
      <c r="X143" s="87"/>
      <c r="Y143" s="87"/>
      <c r="Z143" s="87"/>
      <c r="AA143" s="87"/>
      <c r="AB143" s="87"/>
      <c r="AC143" s="87"/>
      <c r="AD143" s="87"/>
      <c r="AE143" s="87"/>
      <c r="AF143" s="87"/>
      <c r="AG143" s="516" t="s">
        <v>406</v>
      </c>
      <c r="AH143" s="516"/>
      <c r="AI143" s="516"/>
      <c r="AJ143" s="516"/>
      <c r="AK143" s="348">
        <f>5+$AJ$2</f>
        <v>5</v>
      </c>
      <c r="AL143" s="82"/>
      <c r="AM143" s="53"/>
    </row>
    <row r="144" spans="1:39" ht="9.6" customHeight="1" x14ac:dyDescent="0.2">
      <c r="A144" s="51"/>
      <c r="B144" s="111"/>
      <c r="C144" s="82"/>
      <c r="D144" s="82"/>
      <c r="E144" s="82"/>
      <c r="F144" s="82"/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  <c r="R144" s="82"/>
      <c r="S144" s="82"/>
      <c r="T144" s="82"/>
      <c r="U144" s="82"/>
      <c r="V144" s="82"/>
      <c r="W144" s="82"/>
      <c r="X144" s="82"/>
      <c r="Y144" s="82"/>
      <c r="Z144" s="82"/>
      <c r="AA144" s="82"/>
      <c r="AB144" s="82"/>
      <c r="AC144" s="82"/>
      <c r="AD144" s="82"/>
      <c r="AE144" s="82"/>
      <c r="AF144" s="82"/>
      <c r="AG144" s="82"/>
      <c r="AH144" s="82"/>
      <c r="AI144" s="82"/>
      <c r="AJ144" s="108"/>
      <c r="AK144" s="108"/>
      <c r="AL144" s="108"/>
      <c r="AM144" s="53"/>
    </row>
    <row r="145" spans="1:39" x14ac:dyDescent="0.2">
      <c r="A145" s="51"/>
      <c r="B145" s="111"/>
      <c r="C145" s="82"/>
      <c r="D145" s="82"/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/>
      <c r="R145" s="82"/>
      <c r="S145" s="82"/>
      <c r="T145" s="82"/>
      <c r="U145" s="82"/>
      <c r="V145" s="82"/>
      <c r="W145" s="82"/>
      <c r="X145" s="82"/>
      <c r="Y145" s="82"/>
      <c r="Z145" s="82"/>
      <c r="AA145" s="82"/>
      <c r="AB145" s="82"/>
      <c r="AC145" s="82"/>
      <c r="AD145" s="82"/>
      <c r="AE145" s="82"/>
      <c r="AF145" s="82"/>
      <c r="AG145" s="82"/>
      <c r="AH145" s="82"/>
      <c r="AI145" s="82"/>
      <c r="AJ145" s="82"/>
      <c r="AK145" s="82"/>
      <c r="AL145" s="82"/>
      <c r="AM145" s="53"/>
    </row>
    <row r="146" spans="1:39" x14ac:dyDescent="0.2">
      <c r="A146" s="51"/>
      <c r="B146" s="111"/>
      <c r="C146" s="81" t="s">
        <v>52</v>
      </c>
      <c r="D146" s="82"/>
      <c r="E146" s="82"/>
      <c r="F146" s="82"/>
      <c r="G146" s="82"/>
      <c r="H146" s="82"/>
      <c r="I146" s="82"/>
      <c r="J146" s="82"/>
      <c r="K146" s="82"/>
      <c r="L146" s="387" t="str">
        <f>IF(D12="","",D12)</f>
        <v/>
      </c>
      <c r="M146" s="387"/>
      <c r="N146" s="387"/>
      <c r="O146" s="387"/>
      <c r="P146" s="387"/>
      <c r="Q146" s="387"/>
      <c r="R146" s="387"/>
      <c r="S146" s="387"/>
      <c r="T146" s="387"/>
      <c r="U146" s="387"/>
      <c r="V146" s="387"/>
      <c r="W146" s="387"/>
      <c r="X146" s="82"/>
      <c r="Y146" s="82"/>
      <c r="Z146" s="82"/>
      <c r="AA146" s="82"/>
      <c r="AB146" s="82"/>
      <c r="AC146" s="82"/>
      <c r="AD146" s="82"/>
      <c r="AE146" s="82"/>
      <c r="AF146" s="82"/>
      <c r="AG146" s="82"/>
      <c r="AH146" s="82"/>
      <c r="AI146" s="82"/>
      <c r="AJ146" s="82"/>
      <c r="AK146" s="82"/>
      <c r="AL146" s="82"/>
      <c r="AM146" s="53"/>
    </row>
    <row r="147" spans="1:39" ht="4.9000000000000004" customHeight="1" x14ac:dyDescent="0.2">
      <c r="A147" s="51"/>
      <c r="B147" s="111"/>
      <c r="C147" s="82"/>
      <c r="D147" s="82"/>
      <c r="E147" s="82"/>
      <c r="F147" s="82"/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82"/>
      <c r="R147" s="82"/>
      <c r="S147" s="82"/>
      <c r="T147" s="82"/>
      <c r="U147" s="82"/>
      <c r="V147" s="82"/>
      <c r="W147" s="82"/>
      <c r="X147" s="82"/>
      <c r="Y147" s="82"/>
      <c r="Z147" s="82"/>
      <c r="AA147" s="82"/>
      <c r="AB147" s="82"/>
      <c r="AC147" s="82"/>
      <c r="AD147" s="82"/>
      <c r="AE147" s="82"/>
      <c r="AF147" s="82"/>
      <c r="AG147" s="82"/>
      <c r="AH147" s="82"/>
      <c r="AI147" s="82"/>
      <c r="AJ147" s="82"/>
      <c r="AK147" s="82"/>
      <c r="AL147" s="82"/>
      <c r="AM147" s="53"/>
    </row>
    <row r="148" spans="1:39" x14ac:dyDescent="0.2">
      <c r="A148" s="51"/>
      <c r="B148" s="111"/>
      <c r="C148" s="81" t="s">
        <v>361</v>
      </c>
      <c r="D148" s="82"/>
      <c r="E148" s="82"/>
      <c r="F148" s="82"/>
      <c r="G148" s="82"/>
      <c r="H148" s="82"/>
      <c r="I148" s="82"/>
      <c r="J148" s="82"/>
      <c r="K148" s="82"/>
      <c r="L148" s="387" t="str">
        <f>IF(O81="","",O81)</f>
        <v/>
      </c>
      <c r="M148" s="387"/>
      <c r="N148" s="387"/>
      <c r="O148" s="387"/>
      <c r="P148" s="387"/>
      <c r="Q148" s="387"/>
      <c r="R148" s="387"/>
      <c r="S148" s="387"/>
      <c r="T148" s="387"/>
      <c r="U148" s="387"/>
      <c r="V148" s="387"/>
      <c r="W148" s="387"/>
      <c r="X148" s="82"/>
      <c r="Y148" s="82"/>
      <c r="Z148" s="82"/>
      <c r="AA148" s="82"/>
      <c r="AB148" s="82"/>
      <c r="AC148" s="82"/>
      <c r="AD148" s="82"/>
      <c r="AE148" s="82"/>
      <c r="AF148" s="82"/>
      <c r="AG148" s="82"/>
      <c r="AH148" s="82"/>
      <c r="AI148" s="82"/>
      <c r="AJ148" s="82"/>
      <c r="AK148" s="82"/>
      <c r="AL148" s="82"/>
      <c r="AM148" s="53"/>
    </row>
    <row r="149" spans="1:39" ht="14.25" customHeight="1" x14ac:dyDescent="0.2">
      <c r="A149" s="51"/>
      <c r="B149" s="111"/>
      <c r="C149" s="81"/>
      <c r="D149" s="82"/>
      <c r="E149" s="82"/>
      <c r="F149" s="82"/>
      <c r="G149" s="82"/>
      <c r="H149" s="82"/>
      <c r="I149" s="82"/>
      <c r="J149" s="82"/>
      <c r="K149" s="82"/>
      <c r="L149" s="147"/>
      <c r="M149" s="147"/>
      <c r="N149" s="147"/>
      <c r="O149" s="147"/>
      <c r="P149" s="147"/>
      <c r="Q149" s="147"/>
      <c r="R149" s="147"/>
      <c r="S149" s="147"/>
      <c r="T149" s="147"/>
      <c r="U149" s="147"/>
      <c r="V149" s="147"/>
      <c r="W149" s="147"/>
      <c r="X149" s="82"/>
      <c r="Y149" s="82"/>
      <c r="Z149" s="82"/>
      <c r="AA149" s="82"/>
      <c r="AB149" s="82"/>
      <c r="AC149" s="82"/>
      <c r="AD149" s="82"/>
      <c r="AE149" s="82"/>
      <c r="AF149" s="82"/>
      <c r="AG149" s="82"/>
      <c r="AH149" s="82"/>
      <c r="AI149" s="82"/>
      <c r="AJ149" s="82"/>
      <c r="AK149" s="82"/>
      <c r="AL149" s="82"/>
      <c r="AM149" s="53"/>
    </row>
    <row r="150" spans="1:39" ht="7.15" customHeight="1" x14ac:dyDescent="0.2">
      <c r="A150" s="51"/>
      <c r="B150" s="201"/>
      <c r="C150" s="82"/>
      <c r="D150" s="82"/>
      <c r="E150" s="82"/>
      <c r="F150" s="82"/>
      <c r="G150" s="82"/>
      <c r="H150" s="82"/>
      <c r="I150" s="83"/>
      <c r="J150" s="82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  <c r="AA150" s="82"/>
      <c r="AB150" s="82"/>
      <c r="AC150" s="82"/>
      <c r="AD150" s="82"/>
      <c r="AE150" s="82"/>
      <c r="AF150" s="82"/>
      <c r="AG150" s="82"/>
      <c r="AH150" s="82"/>
      <c r="AI150" s="82"/>
      <c r="AJ150" s="82"/>
      <c r="AK150" s="82"/>
      <c r="AL150" s="82"/>
    </row>
    <row r="151" spans="1:39" x14ac:dyDescent="0.2">
      <c r="A151" s="51"/>
      <c r="B151" s="111"/>
      <c r="C151" s="89" t="s">
        <v>151</v>
      </c>
      <c r="D151" s="82"/>
      <c r="E151" s="82"/>
      <c r="F151" s="82"/>
      <c r="G151" s="82"/>
      <c r="H151" s="82"/>
      <c r="I151" s="83"/>
      <c r="J151" s="82"/>
      <c r="K151" s="82"/>
      <c r="L151" s="82"/>
      <c r="M151" s="82"/>
      <c r="N151" s="82"/>
      <c r="O151" s="82"/>
      <c r="P151" s="82"/>
      <c r="Q151" s="82"/>
      <c r="R151" s="82"/>
      <c r="S151" s="82"/>
      <c r="T151" s="82"/>
      <c r="U151" s="82"/>
      <c r="V151" s="82"/>
      <c r="W151" s="82"/>
      <c r="X151" s="82"/>
      <c r="Y151" s="82"/>
      <c r="Z151" s="82"/>
      <c r="AA151" s="82"/>
      <c r="AB151" s="82"/>
      <c r="AC151" s="82"/>
      <c r="AD151" s="82"/>
      <c r="AE151" s="82"/>
      <c r="AF151" s="82"/>
      <c r="AG151" s="82"/>
      <c r="AH151" s="82"/>
      <c r="AI151" s="82"/>
      <c r="AJ151" s="82"/>
      <c r="AK151" s="82"/>
      <c r="AL151" s="82"/>
    </row>
    <row r="152" spans="1:39" ht="4.5" customHeight="1" x14ac:dyDescent="0.2">
      <c r="A152" s="51"/>
      <c r="B152" s="111"/>
      <c r="C152" s="89"/>
      <c r="D152" s="82"/>
      <c r="E152" s="82"/>
      <c r="F152" s="82"/>
      <c r="G152" s="82"/>
      <c r="H152" s="82"/>
      <c r="I152" s="83"/>
      <c r="J152" s="82"/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2"/>
      <c r="AA152" s="82"/>
      <c r="AB152" s="82"/>
      <c r="AC152" s="82"/>
      <c r="AD152" s="82"/>
      <c r="AE152" s="82"/>
      <c r="AF152" s="82"/>
      <c r="AG152" s="82"/>
      <c r="AH152" s="82"/>
      <c r="AI152" s="82"/>
      <c r="AJ152" s="82"/>
      <c r="AK152" s="82"/>
      <c r="AL152" s="82"/>
    </row>
    <row r="153" spans="1:39" x14ac:dyDescent="0.2">
      <c r="A153" s="51"/>
      <c r="B153" s="111"/>
      <c r="C153" s="318" t="str">
        <f>IF(AP83=2,"Die Wohnungen sind mit öffentlichen Mitteln gefördert unter Antragsnummer der WIBank:","")</f>
        <v/>
      </c>
      <c r="D153" s="82"/>
      <c r="E153" s="82"/>
      <c r="F153" s="82"/>
      <c r="G153" s="82"/>
      <c r="H153" s="82"/>
      <c r="I153" s="83"/>
      <c r="J153" s="82"/>
      <c r="K153" s="82"/>
      <c r="L153" s="82"/>
      <c r="M153" s="82"/>
      <c r="N153" s="82"/>
      <c r="O153" s="82"/>
      <c r="P153" s="82"/>
      <c r="Q153" s="82"/>
      <c r="R153" s="82"/>
      <c r="S153" s="82"/>
      <c r="T153" s="82"/>
      <c r="U153" s="82"/>
      <c r="V153" s="82"/>
      <c r="W153" s="82"/>
      <c r="X153" s="82"/>
      <c r="Y153" s="82"/>
      <c r="Z153" s="82"/>
      <c r="AA153" s="519"/>
      <c r="AB153" s="519"/>
      <c r="AC153" s="519"/>
      <c r="AD153" s="519"/>
      <c r="AE153" s="519"/>
      <c r="AF153" s="519"/>
      <c r="AG153" s="82"/>
      <c r="AH153" s="82"/>
      <c r="AI153" s="82"/>
      <c r="AJ153" s="82"/>
      <c r="AK153" s="82"/>
      <c r="AL153" s="82"/>
    </row>
    <row r="154" spans="1:39" ht="12.6" hidden="1" customHeight="1" x14ac:dyDescent="0.2">
      <c r="A154" s="51"/>
      <c r="B154" s="201"/>
      <c r="C154" s="82"/>
      <c r="D154" s="82"/>
      <c r="E154" s="82"/>
      <c r="F154" s="82"/>
      <c r="G154" s="82"/>
      <c r="H154" s="82"/>
      <c r="I154" s="83"/>
      <c r="J154" s="82"/>
      <c r="K154" s="82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82"/>
      <c r="AA154" s="82"/>
      <c r="AB154" s="82"/>
      <c r="AC154" s="82"/>
      <c r="AD154" s="82"/>
      <c r="AE154" s="82"/>
      <c r="AF154" s="82"/>
      <c r="AG154" s="82"/>
      <c r="AH154" s="82"/>
      <c r="AI154" s="82"/>
      <c r="AJ154" s="82"/>
      <c r="AK154" s="82"/>
      <c r="AL154" s="82"/>
    </row>
    <row r="155" spans="1:39" ht="9.9499999999999993" hidden="1" customHeight="1" x14ac:dyDescent="0.2">
      <c r="A155" s="51"/>
      <c r="B155" s="201"/>
      <c r="C155" s="82"/>
      <c r="D155" s="82"/>
      <c r="E155" s="82"/>
      <c r="F155" s="82"/>
      <c r="G155" s="82"/>
      <c r="H155" s="82"/>
      <c r="I155" s="83"/>
      <c r="J155" s="82"/>
      <c r="K155" s="82"/>
      <c r="L155" s="82"/>
      <c r="M155" s="82"/>
      <c r="N155" s="82"/>
      <c r="O155" s="82"/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82"/>
      <c r="AA155" s="82"/>
      <c r="AB155" s="82"/>
      <c r="AC155" s="82"/>
      <c r="AD155" s="82"/>
      <c r="AE155" s="82"/>
      <c r="AF155" s="82"/>
      <c r="AG155" s="82"/>
      <c r="AH155" s="82"/>
      <c r="AI155" s="82"/>
      <c r="AJ155" s="82"/>
      <c r="AK155" s="82"/>
      <c r="AL155" s="82"/>
    </row>
    <row r="156" spans="1:39" ht="18.75" customHeight="1" x14ac:dyDescent="0.2">
      <c r="A156" s="51"/>
      <c r="B156" s="202"/>
      <c r="C156" s="70" t="s">
        <v>260</v>
      </c>
      <c r="D156" s="87"/>
      <c r="E156" s="90"/>
      <c r="F156" s="90"/>
      <c r="G156" s="90"/>
      <c r="H156" s="90"/>
      <c r="I156" s="91"/>
      <c r="J156" s="90"/>
      <c r="K156" s="90"/>
      <c r="L156" s="90"/>
      <c r="M156" s="90"/>
      <c r="N156" s="90"/>
      <c r="O156" s="90"/>
      <c r="P156" s="90"/>
      <c r="Q156" s="90"/>
      <c r="R156" s="82"/>
      <c r="S156" s="82"/>
      <c r="T156" s="82"/>
      <c r="U156" s="82"/>
      <c r="V156" s="82"/>
      <c r="W156" s="82"/>
      <c r="X156" s="82"/>
      <c r="Y156" s="82"/>
      <c r="Z156" s="82"/>
      <c r="AA156" s="82"/>
      <c r="AB156" s="82"/>
      <c r="AC156" s="82"/>
      <c r="AD156" s="82"/>
      <c r="AE156" s="82"/>
      <c r="AF156" s="82"/>
      <c r="AG156" s="82"/>
      <c r="AH156" s="82"/>
      <c r="AI156" s="82"/>
      <c r="AJ156" s="82"/>
      <c r="AK156" s="82"/>
      <c r="AL156" s="82"/>
    </row>
    <row r="157" spans="1:39" x14ac:dyDescent="0.2">
      <c r="A157" s="51"/>
      <c r="B157" s="111"/>
      <c r="C157" s="101" t="s">
        <v>49</v>
      </c>
      <c r="D157" s="82"/>
      <c r="E157" s="82"/>
      <c r="F157" s="82"/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/>
      <c r="R157" s="82"/>
      <c r="S157" s="82"/>
      <c r="T157" s="82"/>
      <c r="U157" s="82"/>
      <c r="V157" s="82"/>
      <c r="W157" s="82"/>
      <c r="X157" s="82"/>
      <c r="Y157" s="82"/>
      <c r="Z157" s="82"/>
      <c r="AA157" s="82"/>
      <c r="AB157" s="82"/>
      <c r="AC157" s="82"/>
      <c r="AD157" s="82"/>
      <c r="AE157" s="82"/>
      <c r="AF157" s="82"/>
      <c r="AG157" s="82"/>
      <c r="AH157" s="82"/>
      <c r="AI157" s="82"/>
      <c r="AJ157" s="82"/>
      <c r="AK157" s="82"/>
      <c r="AL157" s="82"/>
    </row>
    <row r="158" spans="1:39" s="86" customFormat="1" ht="12" customHeight="1" x14ac:dyDescent="0.2">
      <c r="A158" s="63"/>
      <c r="B158" s="203"/>
      <c r="C158" s="94" t="s">
        <v>55</v>
      </c>
      <c r="D158" s="383" t="s">
        <v>192</v>
      </c>
      <c r="E158" s="383"/>
      <c r="F158" s="383"/>
      <c r="G158" s="383"/>
      <c r="H158" s="383"/>
      <c r="I158" s="383"/>
      <c r="J158" s="383"/>
      <c r="K158" s="383"/>
      <c r="L158" s="383"/>
      <c r="M158" s="383"/>
      <c r="N158" s="383"/>
      <c r="O158" s="383"/>
      <c r="P158" s="383"/>
      <c r="Q158" s="383"/>
      <c r="R158" s="383"/>
      <c r="S158" s="383"/>
      <c r="T158" s="383"/>
      <c r="U158" s="383"/>
      <c r="V158" s="383"/>
      <c r="W158" s="383"/>
      <c r="X158" s="383"/>
      <c r="Y158" s="383"/>
      <c r="Z158" s="383"/>
      <c r="AA158" s="383"/>
      <c r="AB158" s="383"/>
      <c r="AC158" s="383"/>
      <c r="AD158" s="383"/>
      <c r="AE158" s="383"/>
      <c r="AF158" s="383"/>
      <c r="AG158" s="383"/>
      <c r="AH158" s="383"/>
      <c r="AI158" s="383"/>
      <c r="AJ158" s="383"/>
      <c r="AK158" s="383"/>
      <c r="AL158" s="383"/>
      <c r="AM158" s="112"/>
    </row>
    <row r="159" spans="1:39" s="86" customFormat="1" ht="12" customHeight="1" x14ac:dyDescent="0.2">
      <c r="A159" s="63"/>
      <c r="B159" s="203"/>
      <c r="C159" s="94"/>
      <c r="D159" s="383" t="s">
        <v>368</v>
      </c>
      <c r="E159" s="383"/>
      <c r="F159" s="383"/>
      <c r="G159" s="383"/>
      <c r="H159" s="383"/>
      <c r="I159" s="383"/>
      <c r="J159" s="383"/>
      <c r="K159" s="383"/>
      <c r="L159" s="383"/>
      <c r="M159" s="383"/>
      <c r="N159" s="383"/>
      <c r="O159" s="383"/>
      <c r="P159" s="383"/>
      <c r="Q159" s="383"/>
      <c r="R159" s="383"/>
      <c r="S159" s="383"/>
      <c r="T159" s="383"/>
      <c r="U159" s="383"/>
      <c r="V159" s="383"/>
      <c r="W159" s="383"/>
      <c r="X159" s="383"/>
      <c r="Y159" s="383"/>
      <c r="Z159" s="383"/>
      <c r="AA159" s="383"/>
      <c r="AB159" s="383"/>
      <c r="AC159" s="383"/>
      <c r="AD159" s="383"/>
      <c r="AE159" s="383"/>
      <c r="AF159" s="383"/>
      <c r="AG159" s="383"/>
      <c r="AH159" s="383"/>
      <c r="AI159" s="383"/>
      <c r="AJ159" s="383"/>
      <c r="AK159" s="383"/>
      <c r="AL159" s="383"/>
      <c r="AM159" s="112"/>
    </row>
    <row r="160" spans="1:39" s="86" customFormat="1" ht="12" customHeight="1" x14ac:dyDescent="0.2">
      <c r="A160" s="63"/>
      <c r="B160" s="203"/>
      <c r="C160" s="94" t="s">
        <v>55</v>
      </c>
      <c r="D160" s="383" t="s">
        <v>247</v>
      </c>
      <c r="E160" s="383"/>
      <c r="F160" s="383"/>
      <c r="G160" s="383"/>
      <c r="H160" s="383"/>
      <c r="I160" s="383"/>
      <c r="J160" s="383"/>
      <c r="K160" s="383"/>
      <c r="L160" s="383"/>
      <c r="M160" s="383"/>
      <c r="N160" s="383"/>
      <c r="O160" s="383"/>
      <c r="P160" s="383"/>
      <c r="Q160" s="383"/>
      <c r="R160" s="383"/>
      <c r="S160" s="383"/>
      <c r="T160" s="383"/>
      <c r="U160" s="383"/>
      <c r="V160" s="383"/>
      <c r="W160" s="383"/>
      <c r="X160" s="383"/>
      <c r="Y160" s="383"/>
      <c r="Z160" s="383"/>
      <c r="AA160" s="383"/>
      <c r="AB160" s="383"/>
      <c r="AC160" s="383"/>
      <c r="AD160" s="383"/>
      <c r="AE160" s="383"/>
      <c r="AF160" s="383"/>
      <c r="AG160" s="383"/>
      <c r="AH160" s="383"/>
      <c r="AI160" s="383"/>
      <c r="AJ160" s="383"/>
      <c r="AK160" s="383"/>
      <c r="AL160" s="383"/>
      <c r="AM160" s="112"/>
    </row>
    <row r="161" spans="1:56" s="86" customFormat="1" ht="12" customHeight="1" x14ac:dyDescent="0.2">
      <c r="A161" s="63"/>
      <c r="B161" s="203"/>
      <c r="C161" s="94"/>
      <c r="D161" s="383" t="s">
        <v>248</v>
      </c>
      <c r="E161" s="383"/>
      <c r="F161" s="383"/>
      <c r="G161" s="383"/>
      <c r="H161" s="383"/>
      <c r="I161" s="383"/>
      <c r="J161" s="383"/>
      <c r="K161" s="383"/>
      <c r="L161" s="383"/>
      <c r="M161" s="383"/>
      <c r="N161" s="383"/>
      <c r="O161" s="383"/>
      <c r="P161" s="383"/>
      <c r="Q161" s="383"/>
      <c r="R161" s="383"/>
      <c r="S161" s="383"/>
      <c r="T161" s="383"/>
      <c r="U161" s="383"/>
      <c r="V161" s="383"/>
      <c r="W161" s="383"/>
      <c r="X161" s="383"/>
      <c r="Y161" s="383"/>
      <c r="Z161" s="383"/>
      <c r="AA161" s="383"/>
      <c r="AB161" s="383"/>
      <c r="AC161" s="383"/>
      <c r="AD161" s="383"/>
      <c r="AE161" s="383"/>
      <c r="AF161" s="383"/>
      <c r="AG161" s="383"/>
      <c r="AH161" s="383"/>
      <c r="AI161" s="383"/>
      <c r="AJ161" s="383"/>
      <c r="AK161" s="383"/>
      <c r="AL161" s="383"/>
      <c r="AM161" s="112"/>
    </row>
    <row r="162" spans="1:56" s="86" customFormat="1" ht="12" customHeight="1" x14ac:dyDescent="0.2">
      <c r="A162" s="63"/>
      <c r="B162" s="203"/>
      <c r="C162" s="94" t="s">
        <v>55</v>
      </c>
      <c r="D162" s="383" t="s">
        <v>193</v>
      </c>
      <c r="E162" s="383"/>
      <c r="F162" s="383"/>
      <c r="G162" s="383"/>
      <c r="H162" s="383"/>
      <c r="I162" s="383"/>
      <c r="J162" s="383"/>
      <c r="K162" s="383"/>
      <c r="L162" s="383"/>
      <c r="M162" s="383"/>
      <c r="N162" s="383"/>
      <c r="O162" s="383"/>
      <c r="P162" s="383"/>
      <c r="Q162" s="383"/>
      <c r="R162" s="383"/>
      <c r="S162" s="383"/>
      <c r="T162" s="383"/>
      <c r="U162" s="383"/>
      <c r="V162" s="383"/>
      <c r="W162" s="383"/>
      <c r="X162" s="383"/>
      <c r="Y162" s="383"/>
      <c r="Z162" s="383"/>
      <c r="AA162" s="383"/>
      <c r="AB162" s="383"/>
      <c r="AC162" s="383"/>
      <c r="AD162" s="383"/>
      <c r="AE162" s="383"/>
      <c r="AF162" s="383"/>
      <c r="AG162" s="383"/>
      <c r="AH162" s="383"/>
      <c r="AI162" s="383"/>
      <c r="AJ162" s="383"/>
      <c r="AK162" s="383"/>
      <c r="AL162" s="383"/>
      <c r="AM162" s="112"/>
    </row>
    <row r="163" spans="1:56" s="298" customFormat="1" ht="12" customHeight="1" x14ac:dyDescent="0.2">
      <c r="A163" s="295"/>
      <c r="B163" s="296"/>
      <c r="C163" s="295"/>
      <c r="D163" s="521" t="s">
        <v>350</v>
      </c>
      <c r="E163" s="521"/>
      <c r="F163" s="521"/>
      <c r="G163" s="521"/>
      <c r="H163" s="521"/>
      <c r="I163" s="521"/>
      <c r="J163" s="521"/>
      <c r="K163" s="521"/>
      <c r="L163" s="521"/>
      <c r="M163" s="521"/>
      <c r="N163" s="521"/>
      <c r="O163" s="521"/>
      <c r="P163" s="521"/>
      <c r="Q163" s="521"/>
      <c r="R163" s="521"/>
      <c r="S163" s="521"/>
      <c r="T163" s="521"/>
      <c r="U163" s="521"/>
      <c r="V163" s="521"/>
      <c r="W163" s="521"/>
      <c r="X163" s="521"/>
      <c r="Y163" s="521"/>
      <c r="Z163" s="521"/>
      <c r="AA163" s="521"/>
      <c r="AB163" s="521"/>
      <c r="AC163" s="521"/>
      <c r="AD163" s="521"/>
      <c r="AE163" s="521"/>
      <c r="AF163" s="521"/>
      <c r="AG163" s="521"/>
      <c r="AH163" s="521"/>
      <c r="AI163" s="521"/>
      <c r="AJ163" s="521"/>
      <c r="AK163" s="521"/>
      <c r="AL163" s="521"/>
      <c r="AM163" s="297"/>
    </row>
    <row r="164" spans="1:56" s="86" customFormat="1" ht="12" customHeight="1" x14ac:dyDescent="0.2">
      <c r="A164" s="63"/>
      <c r="B164" s="203"/>
      <c r="C164" s="94" t="s">
        <v>55</v>
      </c>
      <c r="D164" s="173" t="s">
        <v>369</v>
      </c>
      <c r="E164" s="173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  <c r="S164" s="59"/>
      <c r="T164" s="59"/>
      <c r="U164" s="59"/>
      <c r="V164" s="59"/>
      <c r="W164" s="59"/>
      <c r="X164" s="59"/>
      <c r="Y164" s="59"/>
      <c r="Z164" s="59"/>
      <c r="AA164" s="59"/>
      <c r="AB164" s="59"/>
      <c r="AC164" s="59"/>
      <c r="AD164" s="59"/>
      <c r="AE164" s="59"/>
      <c r="AF164" s="59"/>
      <c r="AG164" s="94"/>
      <c r="AH164" s="94"/>
      <c r="AI164" s="94"/>
      <c r="AJ164" s="94"/>
      <c r="AK164" s="94"/>
      <c r="AL164" s="94"/>
      <c r="AM164" s="112"/>
    </row>
    <row r="165" spans="1:56" customFormat="1" ht="12" customHeight="1" x14ac:dyDescent="0.2">
      <c r="A165" s="203"/>
      <c r="B165" s="203"/>
      <c r="C165" s="94" t="s">
        <v>55</v>
      </c>
      <c r="D165" s="326" t="s">
        <v>371</v>
      </c>
      <c r="E165" s="324"/>
      <c r="F165" s="324"/>
      <c r="G165" s="324"/>
      <c r="H165" s="324"/>
      <c r="I165" s="324"/>
      <c r="J165" s="324"/>
      <c r="K165" s="324"/>
      <c r="L165" s="324"/>
      <c r="M165" s="324"/>
      <c r="N165" s="324"/>
      <c r="O165" s="324"/>
      <c r="P165" s="324"/>
      <c r="Q165" s="324"/>
      <c r="R165" s="324"/>
      <c r="S165" s="324"/>
      <c r="T165" s="324"/>
      <c r="U165" s="324"/>
      <c r="V165" s="324"/>
      <c r="W165" s="324"/>
      <c r="X165" s="324"/>
      <c r="Y165" s="324"/>
      <c r="Z165" s="324"/>
      <c r="AA165" s="324"/>
      <c r="AB165" s="324"/>
      <c r="AC165" s="324"/>
      <c r="AD165" s="324"/>
      <c r="AE165" s="324"/>
      <c r="AF165" s="324"/>
      <c r="AG165" s="324"/>
      <c r="AH165" s="324"/>
      <c r="AI165" s="324"/>
      <c r="AJ165" s="324"/>
      <c r="AK165" s="324"/>
      <c r="AL165" s="324"/>
      <c r="AM165" s="325"/>
      <c r="AN165" s="325"/>
      <c r="AO165" s="325"/>
      <c r="AP165" s="325"/>
      <c r="AQ165" s="325"/>
      <c r="AR165" s="325"/>
      <c r="AS165" s="325"/>
      <c r="AT165" s="325"/>
      <c r="AU165" s="325"/>
      <c r="AV165" s="325"/>
      <c r="AW165" s="325"/>
      <c r="AX165" s="325"/>
      <c r="AY165" s="325"/>
      <c r="AZ165" s="325"/>
      <c r="BA165" s="325"/>
      <c r="BB165" s="325"/>
      <c r="BC165" s="325"/>
      <c r="BD165" s="325"/>
    </row>
    <row r="166" spans="1:56" customFormat="1" ht="12" customHeight="1" x14ac:dyDescent="0.2">
      <c r="A166" s="203"/>
      <c r="B166" s="203"/>
      <c r="C166" s="203"/>
      <c r="D166" s="383" t="s">
        <v>370</v>
      </c>
      <c r="E166" s="384"/>
      <c r="F166" s="384"/>
      <c r="G166" s="384"/>
      <c r="H166" s="384"/>
      <c r="I166" s="384"/>
      <c r="J166" s="384"/>
      <c r="K166" s="384"/>
      <c r="L166" s="384"/>
      <c r="M166" s="384"/>
      <c r="N166" s="384"/>
      <c r="O166" s="384"/>
      <c r="P166" s="384"/>
      <c r="Q166" s="384"/>
      <c r="R166" s="384"/>
      <c r="S166" s="384"/>
      <c r="T166" s="384"/>
      <c r="U166" s="384"/>
      <c r="V166" s="384"/>
      <c r="W166" s="384"/>
      <c r="X166" s="384"/>
      <c r="Y166" s="384"/>
      <c r="Z166" s="384"/>
      <c r="AA166" s="384"/>
      <c r="AB166" s="384"/>
      <c r="AC166" s="384"/>
      <c r="AD166" s="384"/>
      <c r="AE166" s="384"/>
      <c r="AF166" s="384"/>
      <c r="AG166" s="384"/>
      <c r="AH166" s="384"/>
      <c r="AI166" s="384"/>
      <c r="AJ166" s="384"/>
      <c r="AK166" s="384"/>
      <c r="AL166" s="384"/>
      <c r="AM166" s="325"/>
      <c r="AN166" s="325"/>
      <c r="AO166" s="325"/>
      <c r="AP166" s="325"/>
      <c r="AQ166" s="325"/>
      <c r="AR166" s="325"/>
      <c r="AS166" s="325"/>
      <c r="AT166" s="325"/>
      <c r="AU166" s="325"/>
      <c r="AV166" s="325"/>
      <c r="AW166" s="325"/>
      <c r="AX166" s="325"/>
      <c r="AY166" s="325"/>
      <c r="AZ166" s="325"/>
      <c r="BA166" s="325"/>
      <c r="BB166" s="325"/>
      <c r="BC166" s="325"/>
      <c r="BD166" s="325"/>
    </row>
    <row r="167" spans="1:56" ht="12.6" customHeight="1" x14ac:dyDescent="0.2">
      <c r="A167" s="229"/>
      <c r="B167" s="203"/>
      <c r="C167" s="316" t="s">
        <v>55</v>
      </c>
      <c r="D167" s="173" t="s">
        <v>257</v>
      </c>
      <c r="E167" s="230"/>
      <c r="F167" s="230"/>
      <c r="G167" s="230"/>
      <c r="H167" s="230"/>
      <c r="I167" s="230"/>
      <c r="J167" s="231"/>
      <c r="K167" s="231"/>
      <c r="L167" s="231"/>
      <c r="M167" s="231"/>
      <c r="N167" s="231"/>
      <c r="O167" s="232"/>
      <c r="P167" s="232"/>
      <c r="Q167" s="232"/>
      <c r="R167" s="232"/>
      <c r="S167" s="232"/>
      <c r="T167" s="232"/>
      <c r="U167" s="232"/>
      <c r="V167" s="232"/>
      <c r="W167" s="232"/>
      <c r="X167" s="232"/>
      <c r="Y167" s="232"/>
      <c r="Z167" s="232"/>
      <c r="AA167" s="232"/>
      <c r="AB167" s="232"/>
      <c r="AC167" s="82"/>
      <c r="AD167" s="82"/>
      <c r="AE167" s="82"/>
      <c r="AF167" s="82"/>
      <c r="AG167" s="82"/>
      <c r="AH167" s="82"/>
      <c r="AI167" s="82"/>
      <c r="AJ167" s="82"/>
      <c r="AK167" s="82"/>
      <c r="AL167" s="82"/>
      <c r="AM167" s="234"/>
      <c r="AN167" s="234"/>
    </row>
    <row r="168" spans="1:56" ht="18.75" customHeight="1" x14ac:dyDescent="0.2">
      <c r="A168" s="63"/>
      <c r="B168" s="124"/>
      <c r="C168" s="70" t="s">
        <v>194</v>
      </c>
      <c r="D168" s="87"/>
      <c r="E168" s="59"/>
      <c r="F168" s="59"/>
      <c r="G168" s="82"/>
      <c r="H168" s="82"/>
      <c r="I168" s="82"/>
      <c r="J168" s="59"/>
      <c r="K168" s="59"/>
      <c r="L168" s="59"/>
      <c r="M168" s="59"/>
      <c r="N168" s="59"/>
      <c r="O168" s="59"/>
      <c r="P168" s="59"/>
      <c r="Q168" s="59"/>
      <c r="R168" s="59"/>
      <c r="S168" s="59"/>
      <c r="T168" s="59"/>
      <c r="U168" s="59"/>
      <c r="V168" s="83"/>
      <c r="W168" s="59"/>
      <c r="X168" s="59"/>
      <c r="Y168" s="82"/>
      <c r="Z168" s="82"/>
      <c r="AA168" s="82"/>
      <c r="AB168" s="82"/>
      <c r="AC168" s="82"/>
      <c r="AD168" s="82"/>
      <c r="AE168" s="82"/>
      <c r="AF168" s="82"/>
      <c r="AG168" s="82"/>
      <c r="AH168" s="82"/>
      <c r="AI168" s="82"/>
      <c r="AJ168" s="82"/>
      <c r="AK168" s="82"/>
      <c r="AL168" s="82"/>
      <c r="AM168" s="53"/>
    </row>
    <row r="169" spans="1:56" x14ac:dyDescent="0.2">
      <c r="A169" s="63"/>
      <c r="B169" s="203"/>
      <c r="C169" s="101" t="s">
        <v>49</v>
      </c>
      <c r="D169" s="82"/>
      <c r="E169" s="82"/>
      <c r="F169" s="82"/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82"/>
      <c r="AA169" s="82"/>
      <c r="AB169" s="82"/>
      <c r="AC169" s="82"/>
      <c r="AD169" s="82"/>
      <c r="AE169" s="82"/>
      <c r="AF169" s="82"/>
      <c r="AG169" s="82"/>
      <c r="AH169" s="82"/>
      <c r="AI169" s="82"/>
      <c r="AJ169" s="82"/>
      <c r="AK169" s="82"/>
      <c r="AL169" s="82"/>
    </row>
    <row r="170" spans="1:56" s="234" customFormat="1" ht="13.5" customHeight="1" x14ac:dyDescent="0.2">
      <c r="A170" s="229"/>
      <c r="B170" s="203"/>
      <c r="C170" s="113" t="s">
        <v>55</v>
      </c>
      <c r="D170" s="229" t="s">
        <v>293</v>
      </c>
      <c r="E170" s="230"/>
      <c r="F170" s="230"/>
      <c r="G170" s="230"/>
      <c r="H170" s="230"/>
      <c r="I170" s="230"/>
      <c r="J170" s="231"/>
      <c r="K170" s="231"/>
      <c r="L170" s="231"/>
      <c r="M170" s="231"/>
      <c r="N170" s="231"/>
      <c r="O170" s="231"/>
      <c r="P170" s="231"/>
      <c r="Q170" s="231"/>
      <c r="R170" s="231"/>
      <c r="S170" s="231"/>
      <c r="T170" s="231"/>
      <c r="U170" s="231"/>
      <c r="V170" s="232"/>
      <c r="W170" s="232"/>
      <c r="X170" s="232"/>
      <c r="Y170" s="232"/>
      <c r="Z170" s="232"/>
      <c r="AA170" s="232"/>
      <c r="AB170" s="232"/>
      <c r="AC170" s="82"/>
      <c r="AD170" s="82"/>
      <c r="AE170" s="82"/>
      <c r="AF170" s="82"/>
      <c r="AG170" s="82"/>
      <c r="AH170" s="82"/>
      <c r="AI170" s="82"/>
      <c r="AJ170" s="82"/>
      <c r="AK170" s="82"/>
      <c r="AL170" s="82"/>
    </row>
    <row r="171" spans="1:56" s="234" customFormat="1" ht="13.5" customHeight="1" x14ac:dyDescent="0.2">
      <c r="A171" s="229"/>
      <c r="B171" s="203"/>
      <c r="C171" s="316" t="s">
        <v>55</v>
      </c>
      <c r="D171" s="229" t="s">
        <v>257</v>
      </c>
      <c r="E171" s="230"/>
      <c r="F171" s="230"/>
      <c r="G171" s="230"/>
      <c r="H171" s="230"/>
      <c r="I171" s="230"/>
      <c r="J171" s="231"/>
      <c r="K171" s="231"/>
      <c r="L171" s="231"/>
      <c r="M171" s="231"/>
      <c r="N171" s="231"/>
      <c r="O171" s="232"/>
      <c r="P171" s="232"/>
      <c r="Q171" s="232"/>
      <c r="R171" s="232"/>
      <c r="S171" s="232"/>
      <c r="T171" s="232"/>
      <c r="U171" s="232"/>
      <c r="V171" s="232"/>
      <c r="W171" s="232"/>
      <c r="X171" s="232"/>
      <c r="Y171" s="232"/>
      <c r="Z171" s="232"/>
      <c r="AA171" s="232"/>
      <c r="AB171" s="232"/>
      <c r="AC171" s="82"/>
      <c r="AD171" s="82"/>
      <c r="AE171" s="82"/>
      <c r="AF171" s="82"/>
      <c r="AG171" s="82"/>
      <c r="AH171" s="82"/>
      <c r="AI171" s="82"/>
      <c r="AJ171" s="82"/>
      <c r="AK171" s="82"/>
      <c r="AL171" s="82"/>
    </row>
    <row r="172" spans="1:56" s="234" customFormat="1" ht="13.5" hidden="1" customHeight="1" x14ac:dyDescent="0.2">
      <c r="A172" s="229"/>
      <c r="B172" s="203"/>
      <c r="C172" s="229"/>
      <c r="D172" s="229"/>
      <c r="E172" s="230"/>
      <c r="F172" s="230"/>
      <c r="G172" s="230"/>
      <c r="H172" s="230"/>
      <c r="I172" s="230"/>
      <c r="J172" s="231"/>
      <c r="K172" s="231"/>
      <c r="L172" s="231"/>
      <c r="M172" s="231"/>
      <c r="N172" s="231"/>
      <c r="O172" s="232"/>
      <c r="P172" s="232"/>
      <c r="Q172" s="232"/>
      <c r="R172" s="232"/>
      <c r="S172" s="232"/>
      <c r="T172" s="232"/>
      <c r="U172" s="232"/>
      <c r="V172" s="232"/>
      <c r="W172" s="232"/>
      <c r="X172" s="232"/>
      <c r="Y172" s="232"/>
      <c r="Z172" s="232"/>
      <c r="AA172" s="232"/>
      <c r="AB172" s="232"/>
      <c r="AC172" s="82"/>
      <c r="AD172" s="82"/>
      <c r="AE172" s="82"/>
      <c r="AF172" s="82"/>
      <c r="AG172" s="82"/>
      <c r="AH172" s="82"/>
      <c r="AI172" s="82"/>
      <c r="AJ172" s="82"/>
      <c r="AK172" s="82"/>
      <c r="AL172" s="82"/>
    </row>
    <row r="173" spans="1:56" s="234" customFormat="1" ht="13.5" customHeight="1" x14ac:dyDescent="0.2">
      <c r="A173" s="229"/>
      <c r="B173" s="203"/>
      <c r="C173" s="113" t="s">
        <v>55</v>
      </c>
      <c r="D173" s="229" t="s">
        <v>57</v>
      </c>
      <c r="E173" s="230"/>
      <c r="F173" s="230"/>
      <c r="G173" s="230"/>
      <c r="H173" s="230"/>
      <c r="I173" s="230"/>
      <c r="J173" s="231"/>
      <c r="K173" s="231"/>
      <c r="L173" s="231"/>
      <c r="M173" s="231"/>
      <c r="N173" s="231"/>
      <c r="O173" s="232"/>
      <c r="P173" s="232"/>
      <c r="Q173" s="232"/>
      <c r="R173" s="232"/>
      <c r="S173" s="232"/>
      <c r="T173" s="232"/>
      <c r="U173" s="232"/>
      <c r="V173" s="232"/>
      <c r="W173" s="232"/>
      <c r="X173" s="232"/>
      <c r="Y173" s="232"/>
      <c r="Z173" s="232"/>
      <c r="AA173" s="232"/>
      <c r="AB173" s="232"/>
      <c r="AC173" s="82"/>
      <c r="AD173" s="82"/>
      <c r="AE173" s="82"/>
      <c r="AF173" s="82"/>
      <c r="AG173" s="82"/>
      <c r="AH173" s="82"/>
      <c r="AI173" s="82"/>
      <c r="AJ173" s="82"/>
      <c r="AK173" s="82"/>
      <c r="AL173" s="82"/>
    </row>
    <row r="174" spans="1:56" ht="6" customHeight="1" x14ac:dyDescent="0.2">
      <c r="A174" s="63"/>
      <c r="B174" s="203"/>
      <c r="C174" s="70"/>
      <c r="D174" s="82"/>
      <c r="E174" s="82"/>
      <c r="F174" s="82"/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82"/>
      <c r="R174" s="82"/>
      <c r="S174" s="82"/>
      <c r="T174" s="82"/>
      <c r="U174" s="82"/>
      <c r="V174" s="82"/>
      <c r="W174" s="82"/>
      <c r="X174" s="82"/>
      <c r="Y174" s="82"/>
      <c r="Z174" s="82"/>
      <c r="AA174" s="82"/>
      <c r="AB174" s="82"/>
      <c r="AC174" s="82"/>
      <c r="AD174" s="82"/>
      <c r="AE174" s="82"/>
      <c r="AF174" s="82"/>
      <c r="AG174" s="82"/>
      <c r="AH174" s="82"/>
      <c r="AI174" s="82"/>
      <c r="AJ174" s="82"/>
      <c r="AK174" s="82"/>
      <c r="AL174" s="82"/>
    </row>
    <row r="175" spans="1:56" ht="15" customHeight="1" x14ac:dyDescent="0.2">
      <c r="A175" s="63"/>
      <c r="B175" s="124"/>
      <c r="C175" s="180" t="s">
        <v>258</v>
      </c>
      <c r="D175" s="199"/>
      <c r="E175" s="199"/>
      <c r="F175" s="199"/>
      <c r="G175" s="199"/>
      <c r="H175" s="199"/>
      <c r="I175" s="199"/>
      <c r="J175" s="199"/>
      <c r="K175" s="199"/>
      <c r="L175" s="199"/>
      <c r="M175" s="199"/>
      <c r="N175" s="199"/>
      <c r="O175" s="199"/>
      <c r="P175" s="199"/>
      <c r="Q175" s="199"/>
      <c r="R175" s="199"/>
      <c r="S175" s="199"/>
      <c r="T175" s="199"/>
      <c r="U175" s="199"/>
      <c r="V175" s="199"/>
      <c r="W175" s="199"/>
      <c r="X175" s="199"/>
      <c r="Y175" s="199"/>
      <c r="Z175" s="199"/>
      <c r="AA175" s="199"/>
      <c r="AB175" s="199"/>
      <c r="AC175" s="199"/>
      <c r="AD175" s="199"/>
      <c r="AE175" s="199"/>
      <c r="AF175" s="199"/>
      <c r="AG175" s="199"/>
      <c r="AH175" s="199"/>
      <c r="AI175" s="199"/>
      <c r="AJ175" s="199"/>
      <c r="AK175" s="82"/>
      <c r="AL175" s="82"/>
      <c r="AM175" s="53"/>
    </row>
    <row r="176" spans="1:56" ht="15" customHeight="1" x14ac:dyDescent="0.2">
      <c r="A176" s="63"/>
      <c r="B176" s="124"/>
      <c r="C176" s="180" t="s">
        <v>181</v>
      </c>
      <c r="D176" s="59"/>
      <c r="E176" s="59"/>
      <c r="F176" s="59"/>
      <c r="G176" s="82"/>
      <c r="H176" s="82"/>
      <c r="I176" s="82"/>
      <c r="J176" s="59"/>
      <c r="K176" s="59"/>
      <c r="L176" s="59"/>
      <c r="M176" s="59"/>
      <c r="N176" s="59"/>
      <c r="O176" s="59"/>
      <c r="P176" s="59"/>
      <c r="Q176" s="59"/>
      <c r="R176" s="59"/>
      <c r="S176" s="59"/>
      <c r="T176" s="59"/>
      <c r="U176" s="59"/>
      <c r="V176" s="83"/>
      <c r="W176" s="59"/>
      <c r="X176" s="59"/>
      <c r="Y176" s="82"/>
      <c r="Z176" s="82"/>
      <c r="AA176" s="82"/>
      <c r="AB176" s="82"/>
      <c r="AC176" s="82"/>
      <c r="AD176" s="82"/>
      <c r="AE176" s="82"/>
      <c r="AF176" s="82"/>
      <c r="AG176" s="82"/>
      <c r="AH176" s="82"/>
      <c r="AI176" s="82"/>
      <c r="AJ176" s="82"/>
      <c r="AK176" s="82"/>
      <c r="AL176" s="82"/>
      <c r="AM176" s="53"/>
    </row>
    <row r="177" spans="1:39" ht="14.25" customHeight="1" x14ac:dyDescent="0.2">
      <c r="A177" s="63"/>
      <c r="B177" s="124"/>
      <c r="C177" s="171" t="s">
        <v>55</v>
      </c>
      <c r="D177" s="59" t="s">
        <v>243</v>
      </c>
      <c r="E177" s="59"/>
      <c r="F177" s="59"/>
      <c r="G177" s="82"/>
      <c r="H177" s="82"/>
      <c r="I177" s="82"/>
      <c r="J177" s="59"/>
      <c r="K177" s="59"/>
      <c r="L177" s="59"/>
      <c r="M177" s="59"/>
      <c r="N177" s="59"/>
      <c r="O177" s="59"/>
      <c r="P177" s="59"/>
      <c r="Q177" s="59"/>
      <c r="R177" s="59"/>
      <c r="S177" s="59"/>
      <c r="T177" s="59"/>
      <c r="U177" s="59"/>
      <c r="V177" s="83"/>
      <c r="W177" s="59"/>
      <c r="X177" s="59"/>
      <c r="Y177" s="82"/>
      <c r="Z177" s="82"/>
      <c r="AA177" s="82"/>
      <c r="AB177" s="82"/>
      <c r="AC177" s="82"/>
      <c r="AD177" s="82"/>
      <c r="AE177" s="82"/>
      <c r="AF177" s="82"/>
      <c r="AG177" s="82"/>
      <c r="AH177" s="82"/>
      <c r="AI177" s="82"/>
      <c r="AJ177" s="82"/>
      <c r="AK177" s="82"/>
      <c r="AL177" s="82"/>
      <c r="AM177" s="53"/>
    </row>
    <row r="178" spans="1:39" ht="14.25" customHeight="1" x14ac:dyDescent="0.2">
      <c r="A178" s="63"/>
      <c r="B178" s="171"/>
      <c r="C178" s="171"/>
      <c r="D178" s="171" t="s">
        <v>225</v>
      </c>
      <c r="E178" s="59"/>
      <c r="F178" s="59"/>
      <c r="G178" s="82"/>
      <c r="H178" s="82"/>
      <c r="I178" s="82"/>
      <c r="J178" s="59"/>
      <c r="K178" s="59"/>
      <c r="L178" s="59"/>
      <c r="M178" s="59"/>
      <c r="N178" s="59"/>
      <c r="O178" s="59"/>
      <c r="P178" s="59"/>
      <c r="Q178" s="59"/>
      <c r="R178" s="59"/>
      <c r="S178" s="59"/>
      <c r="T178" s="59"/>
      <c r="U178" s="59"/>
      <c r="V178" s="83"/>
      <c r="W178" s="59"/>
      <c r="X178" s="59"/>
      <c r="Y178" s="82"/>
      <c r="Z178" s="82"/>
      <c r="AA178" s="82"/>
      <c r="AB178" s="82"/>
      <c r="AC178" s="82"/>
      <c r="AD178" s="82"/>
      <c r="AE178" s="82"/>
      <c r="AF178" s="82"/>
      <c r="AG178" s="82"/>
      <c r="AH178" s="82"/>
      <c r="AI178" s="82"/>
      <c r="AJ178" s="82"/>
      <c r="AK178" s="82"/>
      <c r="AL178" s="82"/>
      <c r="AM178" s="53"/>
    </row>
    <row r="179" spans="1:39" ht="14.25" customHeight="1" x14ac:dyDescent="0.2">
      <c r="A179" s="63"/>
      <c r="B179" s="171"/>
      <c r="C179" s="171"/>
      <c r="D179" s="171" t="s">
        <v>269</v>
      </c>
      <c r="E179" s="59"/>
      <c r="F179" s="59"/>
      <c r="G179" s="82"/>
      <c r="H179" s="82"/>
      <c r="I179" s="82"/>
      <c r="J179" s="59"/>
      <c r="K179" s="59"/>
      <c r="L179" s="59"/>
      <c r="M179" s="59"/>
      <c r="N179" s="59"/>
      <c r="O179" s="59"/>
      <c r="P179" s="59"/>
      <c r="Q179" s="59"/>
      <c r="R179" s="59"/>
      <c r="S179" s="59"/>
      <c r="T179" s="59"/>
      <c r="U179" s="59"/>
      <c r="V179" s="83"/>
      <c r="W179" s="59"/>
      <c r="X179" s="59"/>
      <c r="Y179" s="82"/>
      <c r="Z179" s="82"/>
      <c r="AA179" s="82"/>
      <c r="AB179" s="82"/>
      <c r="AC179" s="82"/>
      <c r="AD179" s="82"/>
      <c r="AE179" s="82"/>
      <c r="AF179" s="82"/>
      <c r="AG179" s="82"/>
      <c r="AH179" s="82"/>
      <c r="AI179" s="82"/>
      <c r="AJ179" s="82"/>
      <c r="AK179" s="82"/>
      <c r="AL179" s="82"/>
      <c r="AM179" s="53"/>
    </row>
    <row r="180" spans="1:39" ht="10.9" customHeight="1" x14ac:dyDescent="0.2">
      <c r="A180" s="63"/>
      <c r="B180" s="124"/>
      <c r="C180" s="59"/>
      <c r="D180" s="59" t="s">
        <v>268</v>
      </c>
      <c r="E180" s="59"/>
      <c r="F180" s="59"/>
      <c r="G180" s="82"/>
      <c r="H180" s="82"/>
      <c r="I180" s="82"/>
      <c r="J180" s="59"/>
      <c r="K180" s="59"/>
      <c r="L180" s="59"/>
      <c r="M180" s="59"/>
      <c r="N180" s="59"/>
      <c r="O180" s="59"/>
      <c r="P180" s="59"/>
      <c r="Q180" s="59"/>
      <c r="R180" s="59"/>
      <c r="S180" s="59"/>
      <c r="T180" s="59"/>
      <c r="U180" s="59"/>
      <c r="V180" s="83"/>
      <c r="W180" s="59"/>
      <c r="X180" s="59"/>
      <c r="Y180" s="82"/>
      <c r="Z180" s="82"/>
      <c r="AA180" s="82"/>
      <c r="AB180" s="82"/>
      <c r="AC180" s="82"/>
      <c r="AD180" s="82"/>
      <c r="AE180" s="82"/>
      <c r="AF180" s="82"/>
      <c r="AG180" s="82"/>
      <c r="AH180" s="82"/>
      <c r="AI180" s="82"/>
      <c r="AJ180" s="82"/>
      <c r="AK180" s="82"/>
      <c r="AL180" s="82"/>
      <c r="AM180" s="53"/>
    </row>
    <row r="181" spans="1:39" ht="16.899999999999999" customHeight="1" x14ac:dyDescent="0.2">
      <c r="A181" s="63"/>
      <c r="B181" s="124"/>
      <c r="C181" s="172" t="s">
        <v>259</v>
      </c>
      <c r="D181" s="59"/>
      <c r="E181" s="59"/>
      <c r="F181" s="59"/>
      <c r="G181" s="82"/>
      <c r="H181" s="82"/>
      <c r="I181" s="82"/>
      <c r="J181" s="59"/>
      <c r="K181" s="59"/>
      <c r="L181" s="59"/>
      <c r="M181" s="59"/>
      <c r="N181" s="59"/>
      <c r="O181" s="59"/>
      <c r="P181" s="59"/>
      <c r="Q181" s="59"/>
      <c r="R181" s="59"/>
      <c r="S181" s="59"/>
      <c r="T181" s="59"/>
      <c r="U181" s="59"/>
      <c r="V181" s="83"/>
      <c r="W181" s="59"/>
      <c r="X181" s="59"/>
      <c r="Y181" s="82"/>
      <c r="Z181" s="82"/>
      <c r="AA181" s="82"/>
      <c r="AB181" s="82"/>
      <c r="AC181" s="82"/>
      <c r="AD181" s="82"/>
      <c r="AE181" s="82"/>
      <c r="AF181" s="82"/>
      <c r="AG181" s="82"/>
      <c r="AH181" s="82"/>
      <c r="AI181" s="82"/>
      <c r="AJ181" s="82"/>
      <c r="AK181" s="82"/>
      <c r="AL181" s="82"/>
      <c r="AM181" s="53"/>
    </row>
    <row r="182" spans="1:39" ht="3.6" customHeight="1" x14ac:dyDescent="0.2">
      <c r="A182" s="63"/>
      <c r="B182" s="124"/>
      <c r="C182" s="59"/>
      <c r="D182" s="59"/>
      <c r="E182" s="59"/>
      <c r="F182" s="59"/>
      <c r="G182" s="82"/>
      <c r="H182" s="82"/>
      <c r="I182" s="82"/>
      <c r="J182" s="59"/>
      <c r="K182" s="59"/>
      <c r="L182" s="59"/>
      <c r="M182" s="59"/>
      <c r="N182" s="59"/>
      <c r="O182" s="59"/>
      <c r="P182" s="59"/>
      <c r="Q182" s="59"/>
      <c r="R182" s="59"/>
      <c r="S182" s="59"/>
      <c r="T182" s="59"/>
      <c r="U182" s="59"/>
      <c r="V182" s="83"/>
      <c r="W182" s="59"/>
      <c r="X182" s="59"/>
      <c r="Y182" s="82"/>
      <c r="Z182" s="82"/>
      <c r="AA182" s="82"/>
      <c r="AB182" s="82"/>
      <c r="AC182" s="82"/>
      <c r="AD182" s="82"/>
      <c r="AE182" s="82"/>
      <c r="AF182" s="82"/>
      <c r="AG182" s="82"/>
      <c r="AH182" s="82"/>
      <c r="AI182" s="82"/>
      <c r="AJ182" s="82"/>
      <c r="AK182" s="82"/>
      <c r="AL182" s="82"/>
      <c r="AM182" s="53"/>
    </row>
    <row r="183" spans="1:39" ht="13.5" customHeight="1" x14ac:dyDescent="0.2">
      <c r="A183" s="63"/>
      <c r="B183" s="124"/>
      <c r="C183" s="170" t="s">
        <v>55</v>
      </c>
      <c r="D183" s="59" t="s">
        <v>195</v>
      </c>
      <c r="E183" s="59"/>
      <c r="F183" s="59"/>
      <c r="G183" s="82"/>
      <c r="H183" s="82"/>
      <c r="I183" s="82"/>
      <c r="J183" s="59"/>
      <c r="K183" s="59"/>
      <c r="L183" s="59"/>
      <c r="M183" s="59"/>
      <c r="N183" s="59"/>
      <c r="O183" s="59"/>
      <c r="P183" s="59"/>
      <c r="Q183" s="59"/>
      <c r="R183" s="59"/>
      <c r="S183" s="59"/>
      <c r="T183" s="59"/>
      <c r="U183" s="59"/>
      <c r="V183" s="83"/>
      <c r="W183" s="59"/>
      <c r="X183" s="59"/>
      <c r="Y183" s="82"/>
      <c r="Z183" s="82"/>
      <c r="AA183" s="82"/>
      <c r="AB183" s="82"/>
      <c r="AC183" s="82"/>
      <c r="AD183" s="82"/>
      <c r="AE183" s="82"/>
      <c r="AF183" s="82"/>
      <c r="AG183" s="82"/>
      <c r="AH183" s="82"/>
      <c r="AI183" s="82"/>
      <c r="AJ183" s="82"/>
      <c r="AK183" s="82"/>
      <c r="AL183" s="82"/>
      <c r="AM183" s="53"/>
    </row>
    <row r="184" spans="1:39" ht="13.5" customHeight="1" x14ac:dyDescent="0.2">
      <c r="A184" s="63"/>
      <c r="B184" s="124"/>
      <c r="C184" s="204"/>
      <c r="D184" s="59" t="s">
        <v>226</v>
      </c>
      <c r="E184" s="59"/>
      <c r="F184" s="59"/>
      <c r="G184" s="82"/>
      <c r="H184" s="82"/>
      <c r="I184" s="82"/>
      <c r="J184" s="59"/>
      <c r="K184" s="59"/>
      <c r="L184" s="59"/>
      <c r="M184" s="59"/>
      <c r="N184" s="59"/>
      <c r="O184" s="59"/>
      <c r="P184" s="59"/>
      <c r="Q184" s="59"/>
      <c r="R184" s="59"/>
      <c r="S184" s="59"/>
      <c r="T184" s="59"/>
      <c r="U184" s="59"/>
      <c r="V184" s="83"/>
      <c r="W184" s="59"/>
      <c r="X184" s="59"/>
      <c r="Y184" s="82"/>
      <c r="Z184" s="82"/>
      <c r="AA184" s="82"/>
      <c r="AB184" s="82"/>
      <c r="AC184" s="82"/>
      <c r="AD184" s="82"/>
      <c r="AE184" s="82"/>
      <c r="AF184" s="82"/>
      <c r="AG184" s="82"/>
      <c r="AH184" s="82"/>
      <c r="AI184" s="82"/>
      <c r="AJ184" s="82"/>
      <c r="AK184" s="82"/>
      <c r="AL184" s="82"/>
      <c r="AM184" s="53"/>
    </row>
    <row r="185" spans="1:39" ht="13.5" customHeight="1" x14ac:dyDescent="0.2">
      <c r="A185" s="63"/>
      <c r="B185" s="124"/>
      <c r="C185" s="200"/>
      <c r="D185" s="369" t="s">
        <v>227</v>
      </c>
      <c r="E185" s="369"/>
      <c r="F185" s="369"/>
      <c r="G185" s="369"/>
      <c r="H185" s="369"/>
      <c r="I185" s="369"/>
      <c r="J185" s="369"/>
      <c r="K185" s="369"/>
      <c r="L185" s="369"/>
      <c r="M185" s="369"/>
      <c r="N185" s="369"/>
      <c r="O185" s="369"/>
      <c r="P185" s="369"/>
      <c r="Q185" s="369"/>
      <c r="R185" s="369"/>
      <c r="S185" s="369"/>
      <c r="T185" s="369"/>
      <c r="U185" s="369"/>
      <c r="V185" s="369"/>
      <c r="W185" s="369"/>
      <c r="X185" s="369"/>
      <c r="Y185" s="369"/>
      <c r="Z185" s="369"/>
      <c r="AA185" s="369"/>
      <c r="AB185" s="369"/>
      <c r="AC185" s="369"/>
      <c r="AD185" s="369"/>
      <c r="AE185" s="369"/>
      <c r="AF185" s="369"/>
      <c r="AG185" s="369"/>
      <c r="AH185" s="369"/>
      <c r="AI185" s="369"/>
      <c r="AJ185" s="369"/>
      <c r="AK185" s="369"/>
      <c r="AL185" s="82"/>
      <c r="AM185" s="53"/>
    </row>
    <row r="186" spans="1:39" ht="13.5" customHeight="1" x14ac:dyDescent="0.2">
      <c r="A186" s="63"/>
      <c r="B186" s="124"/>
      <c r="C186" s="113" t="s">
        <v>55</v>
      </c>
      <c r="D186" s="204" t="s">
        <v>168</v>
      </c>
      <c r="E186" s="101"/>
      <c r="F186" s="101"/>
      <c r="G186" s="261"/>
      <c r="H186" s="261"/>
      <c r="I186" s="261"/>
      <c r="J186" s="101"/>
      <c r="K186" s="101"/>
      <c r="L186" s="101"/>
      <c r="M186" s="101"/>
      <c r="N186" s="101"/>
      <c r="O186" s="101"/>
      <c r="P186" s="101"/>
      <c r="Q186" s="101"/>
      <c r="R186" s="101"/>
      <c r="S186" s="101"/>
      <c r="T186" s="101"/>
      <c r="U186" s="101"/>
      <c r="V186" s="83"/>
      <c r="W186" s="101"/>
      <c r="X186" s="59"/>
      <c r="Y186" s="82"/>
      <c r="Z186" s="82"/>
      <c r="AA186" s="82"/>
      <c r="AB186" s="82"/>
      <c r="AC186" s="82"/>
      <c r="AD186" s="82"/>
      <c r="AE186" s="82"/>
      <c r="AF186" s="82"/>
      <c r="AG186" s="82"/>
      <c r="AH186" s="82"/>
      <c r="AI186" s="82"/>
      <c r="AJ186" s="82"/>
      <c r="AK186" s="82"/>
      <c r="AL186" s="82"/>
      <c r="AM186" s="53"/>
    </row>
    <row r="187" spans="1:39" ht="13.5" customHeight="1" x14ac:dyDescent="0.2">
      <c r="A187" s="51"/>
      <c r="B187" s="168"/>
      <c r="C187" s="113"/>
      <c r="D187" s="205" t="s">
        <v>196</v>
      </c>
      <c r="E187" s="59"/>
      <c r="F187" s="59"/>
      <c r="G187" s="82"/>
      <c r="H187" s="82"/>
      <c r="I187" s="82"/>
      <c r="J187" s="59"/>
      <c r="K187" s="59"/>
      <c r="L187" s="59"/>
      <c r="M187" s="59"/>
      <c r="N187" s="59"/>
      <c r="O187" s="59"/>
      <c r="P187" s="59"/>
      <c r="Q187" s="59"/>
      <c r="R187" s="59"/>
      <c r="S187" s="59"/>
      <c r="T187" s="59"/>
      <c r="U187" s="59"/>
      <c r="V187" s="83"/>
      <c r="W187" s="59"/>
      <c r="X187" s="59"/>
      <c r="Y187" s="82"/>
      <c r="Z187" s="82"/>
      <c r="AA187" s="82"/>
      <c r="AB187" s="82"/>
      <c r="AC187" s="82"/>
      <c r="AD187" s="82"/>
      <c r="AE187" s="82"/>
      <c r="AF187" s="82"/>
      <c r="AG187" s="82"/>
      <c r="AH187" s="82"/>
      <c r="AI187" s="82"/>
      <c r="AJ187" s="82"/>
      <c r="AK187" s="82"/>
      <c r="AL187" s="82"/>
      <c r="AM187" s="53"/>
    </row>
    <row r="188" spans="1:39" ht="13.5" customHeight="1" x14ac:dyDescent="0.2">
      <c r="A188" s="51"/>
      <c r="B188" s="168"/>
      <c r="C188" s="113"/>
      <c r="D188" s="205" t="s">
        <v>169</v>
      </c>
      <c r="E188" s="59"/>
      <c r="F188" s="59"/>
      <c r="G188" s="82"/>
      <c r="H188" s="82"/>
      <c r="I188" s="82"/>
      <c r="J188" s="59"/>
      <c r="K188" s="59"/>
      <c r="L188" s="59"/>
      <c r="M188" s="59"/>
      <c r="N188" s="59"/>
      <c r="O188" s="59"/>
      <c r="P188" s="59"/>
      <c r="Q188" s="59"/>
      <c r="R188" s="59"/>
      <c r="S188" s="59"/>
      <c r="T188" s="59"/>
      <c r="U188" s="59"/>
      <c r="V188" s="83"/>
      <c r="W188" s="59"/>
      <c r="X188" s="59"/>
      <c r="Y188" s="82"/>
      <c r="Z188" s="82"/>
      <c r="AA188" s="82"/>
      <c r="AB188" s="82"/>
      <c r="AC188" s="82"/>
      <c r="AD188" s="82"/>
      <c r="AE188" s="82"/>
      <c r="AF188" s="82"/>
      <c r="AG188" s="82"/>
      <c r="AH188" s="82"/>
      <c r="AI188" s="82"/>
      <c r="AJ188" s="82"/>
      <c r="AK188" s="82"/>
      <c r="AL188" s="82"/>
      <c r="AM188" s="53"/>
    </row>
    <row r="189" spans="1:39" ht="13.5" customHeight="1" x14ac:dyDescent="0.2">
      <c r="A189" s="51"/>
      <c r="B189" s="168"/>
      <c r="C189" s="113"/>
      <c r="D189" s="205" t="s">
        <v>170</v>
      </c>
      <c r="E189" s="59"/>
      <c r="F189" s="59"/>
      <c r="G189" s="82"/>
      <c r="H189" s="82"/>
      <c r="I189" s="82"/>
      <c r="J189" s="59"/>
      <c r="K189" s="59"/>
      <c r="L189" s="59"/>
      <c r="M189" s="59"/>
      <c r="N189" s="59"/>
      <c r="O189" s="59"/>
      <c r="P189" s="59"/>
      <c r="Q189" s="59"/>
      <c r="R189" s="59"/>
      <c r="S189" s="59"/>
      <c r="T189" s="59"/>
      <c r="U189" s="59"/>
      <c r="V189" s="83"/>
      <c r="W189" s="59"/>
      <c r="X189" s="59"/>
      <c r="Y189" s="82"/>
      <c r="Z189" s="82"/>
      <c r="AA189" s="82"/>
      <c r="AB189" s="82"/>
      <c r="AC189" s="82"/>
      <c r="AD189" s="82"/>
      <c r="AE189" s="82"/>
      <c r="AF189" s="82"/>
      <c r="AG189" s="82"/>
      <c r="AH189" s="82"/>
      <c r="AI189" s="82"/>
      <c r="AJ189" s="82"/>
      <c r="AK189" s="82"/>
      <c r="AL189" s="82"/>
      <c r="AM189" s="53"/>
    </row>
    <row r="190" spans="1:39" ht="13.5" customHeight="1" x14ac:dyDescent="0.2">
      <c r="A190" s="51"/>
      <c r="B190" s="168"/>
      <c r="C190" s="59"/>
      <c r="D190" s="369" t="s">
        <v>197</v>
      </c>
      <c r="E190" s="369"/>
      <c r="F190" s="369"/>
      <c r="G190" s="369"/>
      <c r="H190" s="369"/>
      <c r="I190" s="369"/>
      <c r="J190" s="369"/>
      <c r="K190" s="369"/>
      <c r="L190" s="369"/>
      <c r="M190" s="369"/>
      <c r="N190" s="369"/>
      <c r="O190" s="369"/>
      <c r="P190" s="369"/>
      <c r="Q190" s="369"/>
      <c r="R190" s="369"/>
      <c r="S190" s="369"/>
      <c r="T190" s="369"/>
      <c r="U190" s="369"/>
      <c r="V190" s="369"/>
      <c r="W190" s="369"/>
      <c r="X190" s="369"/>
      <c r="Y190" s="369"/>
      <c r="Z190" s="369"/>
      <c r="AA190" s="369"/>
      <c r="AB190" s="369"/>
      <c r="AC190" s="369"/>
      <c r="AD190" s="369"/>
      <c r="AE190" s="369"/>
      <c r="AF190" s="369"/>
      <c r="AG190" s="369"/>
      <c r="AH190" s="369"/>
      <c r="AI190" s="369"/>
      <c r="AJ190" s="369"/>
      <c r="AK190" s="369"/>
      <c r="AL190" s="82"/>
      <c r="AM190" s="53"/>
    </row>
    <row r="191" spans="1:39" ht="12.75" customHeight="1" x14ac:dyDescent="0.2">
      <c r="A191" s="51"/>
      <c r="B191" s="168"/>
      <c r="C191" s="59"/>
      <c r="D191" s="369" t="s">
        <v>198</v>
      </c>
      <c r="E191" s="369"/>
      <c r="F191" s="369"/>
      <c r="G191" s="369"/>
      <c r="H191" s="369"/>
      <c r="I191" s="369"/>
      <c r="J191" s="369"/>
      <c r="K191" s="369"/>
      <c r="L191" s="369"/>
      <c r="M191" s="369"/>
      <c r="N191" s="369"/>
      <c r="O191" s="369"/>
      <c r="P191" s="369"/>
      <c r="Q191" s="369"/>
      <c r="R191" s="369"/>
      <c r="S191" s="369"/>
      <c r="T191" s="369"/>
      <c r="U191" s="369"/>
      <c r="V191" s="369"/>
      <c r="W191" s="369"/>
      <c r="X191" s="369"/>
      <c r="Y191" s="369"/>
      <c r="Z191" s="369"/>
      <c r="AA191" s="369"/>
      <c r="AB191" s="369"/>
      <c r="AC191" s="369"/>
      <c r="AD191" s="369"/>
      <c r="AE191" s="369"/>
      <c r="AF191" s="369"/>
      <c r="AG191" s="369"/>
      <c r="AH191" s="369"/>
      <c r="AI191" s="369"/>
      <c r="AJ191" s="369"/>
      <c r="AK191" s="369"/>
      <c r="AL191" s="82"/>
      <c r="AM191" s="53"/>
    </row>
    <row r="192" spans="1:39" ht="12.75" customHeight="1" x14ac:dyDescent="0.2">
      <c r="A192" s="51"/>
      <c r="B192" s="168"/>
      <c r="C192" s="327" t="s">
        <v>55</v>
      </c>
      <c r="D192" s="205" t="s">
        <v>373</v>
      </c>
      <c r="E192" s="205"/>
      <c r="F192" s="205"/>
      <c r="G192" s="205"/>
      <c r="H192" s="205"/>
      <c r="I192" s="205"/>
      <c r="J192" s="205"/>
      <c r="K192" s="205"/>
      <c r="L192" s="205"/>
      <c r="M192" s="205"/>
      <c r="N192" s="205"/>
      <c r="O192" s="205"/>
      <c r="P192" s="205"/>
      <c r="Q192" s="205"/>
      <c r="R192" s="205"/>
      <c r="S192" s="205"/>
      <c r="T192" s="205"/>
      <c r="U192" s="205"/>
      <c r="V192" s="205"/>
      <c r="W192" s="205"/>
      <c r="X192" s="205"/>
      <c r="Y192" s="205"/>
      <c r="Z192" s="205"/>
      <c r="AA192" s="323"/>
      <c r="AB192" s="323"/>
      <c r="AC192" s="323"/>
      <c r="AD192" s="323"/>
      <c r="AE192" s="323"/>
      <c r="AF192" s="323"/>
      <c r="AG192" s="323"/>
      <c r="AH192" s="323"/>
      <c r="AI192" s="323"/>
      <c r="AJ192" s="323"/>
      <c r="AK192" s="323"/>
      <c r="AL192" s="82"/>
      <c r="AM192" s="53"/>
    </row>
    <row r="193" spans="1:39" ht="12.75" customHeight="1" x14ac:dyDescent="0.2">
      <c r="A193" s="51"/>
      <c r="B193" s="168"/>
      <c r="C193" s="59"/>
      <c r="D193" s="205" t="s">
        <v>374</v>
      </c>
      <c r="E193" s="205"/>
      <c r="F193" s="205"/>
      <c r="G193" s="205"/>
      <c r="H193" s="205"/>
      <c r="I193" s="205"/>
      <c r="J193" s="205"/>
      <c r="K193" s="205"/>
      <c r="L193" s="205"/>
      <c r="M193" s="205"/>
      <c r="N193" s="205"/>
      <c r="O193" s="205"/>
      <c r="P193" s="205"/>
      <c r="Q193" s="205"/>
      <c r="R193" s="205"/>
      <c r="S193" s="205"/>
      <c r="T193" s="205"/>
      <c r="U193" s="205"/>
      <c r="V193" s="205"/>
      <c r="W193" s="205"/>
      <c r="X193" s="205"/>
      <c r="Y193" s="205"/>
      <c r="Z193" s="205"/>
      <c r="AA193" s="205"/>
      <c r="AB193" s="205"/>
      <c r="AC193" s="205"/>
      <c r="AD193" s="205"/>
      <c r="AE193" s="205"/>
      <c r="AF193" s="205"/>
      <c r="AG193" s="205"/>
      <c r="AH193" s="205"/>
      <c r="AI193" s="205"/>
      <c r="AJ193" s="323"/>
      <c r="AK193" s="323"/>
      <c r="AL193" s="82"/>
      <c r="AM193" s="53"/>
    </row>
    <row r="194" spans="1:39" ht="12.75" customHeight="1" x14ac:dyDescent="0.2">
      <c r="A194" s="51"/>
      <c r="B194" s="168"/>
      <c r="C194" s="59"/>
      <c r="D194" s="205" t="s">
        <v>375</v>
      </c>
      <c r="E194" s="205"/>
      <c r="F194" s="205"/>
      <c r="G194" s="205"/>
      <c r="H194" s="205"/>
      <c r="I194" s="205"/>
      <c r="J194" s="205"/>
      <c r="K194" s="205"/>
      <c r="L194" s="205"/>
      <c r="M194" s="205"/>
      <c r="N194" s="205"/>
      <c r="O194" s="205"/>
      <c r="P194" s="205"/>
      <c r="Q194" s="205"/>
      <c r="R194" s="205"/>
      <c r="S194" s="205"/>
      <c r="T194" s="205"/>
      <c r="U194" s="205"/>
      <c r="V194" s="205"/>
      <c r="W194" s="205"/>
      <c r="X194" s="205"/>
      <c r="Y194" s="205"/>
      <c r="Z194" s="205"/>
      <c r="AA194" s="205"/>
      <c r="AB194" s="205"/>
      <c r="AC194" s="205"/>
      <c r="AD194" s="205"/>
      <c r="AE194" s="205"/>
      <c r="AF194" s="205"/>
      <c r="AG194" s="205"/>
      <c r="AH194" s="205"/>
      <c r="AI194" s="205"/>
      <c r="AJ194" s="323"/>
      <c r="AK194" s="323"/>
      <c r="AL194" s="82"/>
      <c r="AM194" s="53"/>
    </row>
    <row r="195" spans="1:39" ht="12.75" customHeight="1" x14ac:dyDescent="0.2">
      <c r="A195" s="51"/>
      <c r="B195" s="168"/>
      <c r="C195" s="59"/>
      <c r="D195" s="205" t="s">
        <v>376</v>
      </c>
      <c r="E195" s="205"/>
      <c r="F195" s="205"/>
      <c r="G195" s="205"/>
      <c r="H195" s="205"/>
      <c r="I195" s="205"/>
      <c r="J195" s="205"/>
      <c r="K195" s="205"/>
      <c r="L195" s="205"/>
      <c r="M195" s="205"/>
      <c r="N195" s="205"/>
      <c r="O195" s="205"/>
      <c r="P195" s="205"/>
      <c r="Q195" s="205"/>
      <c r="R195" s="205"/>
      <c r="S195" s="205"/>
      <c r="T195" s="205"/>
      <c r="U195" s="205"/>
      <c r="V195" s="205"/>
      <c r="W195" s="205"/>
      <c r="X195" s="205"/>
      <c r="Y195" s="205"/>
      <c r="Z195" s="205"/>
      <c r="AA195" s="205"/>
      <c r="AB195" s="205"/>
      <c r="AC195" s="205"/>
      <c r="AD195" s="205"/>
      <c r="AE195" s="205"/>
      <c r="AF195" s="205"/>
      <c r="AG195" s="205"/>
      <c r="AH195" s="205"/>
      <c r="AI195" s="205"/>
      <c r="AJ195" s="323"/>
      <c r="AK195" s="323"/>
      <c r="AL195" s="82"/>
      <c r="AM195" s="53"/>
    </row>
    <row r="196" spans="1:39" ht="12.75" customHeight="1" x14ac:dyDescent="0.2">
      <c r="A196" s="51"/>
      <c r="B196" s="168"/>
      <c r="C196" s="59"/>
      <c r="D196" s="205" t="s">
        <v>377</v>
      </c>
      <c r="E196" s="205"/>
      <c r="F196" s="205"/>
      <c r="G196" s="205"/>
      <c r="H196" s="205"/>
      <c r="I196" s="205"/>
      <c r="J196" s="205"/>
      <c r="K196" s="205"/>
      <c r="L196" s="205"/>
      <c r="M196" s="205"/>
      <c r="N196" s="205"/>
      <c r="O196" s="205"/>
      <c r="P196" s="205"/>
      <c r="Q196" s="205"/>
      <c r="R196" s="205"/>
      <c r="S196" s="205"/>
      <c r="T196" s="205"/>
      <c r="U196" s="205"/>
      <c r="V196" s="205"/>
      <c r="W196" s="205"/>
      <c r="X196" s="205"/>
      <c r="Y196" s="205"/>
      <c r="Z196" s="205"/>
      <c r="AA196" s="205"/>
      <c r="AB196" s="205"/>
      <c r="AC196" s="205"/>
      <c r="AD196" s="205"/>
      <c r="AE196" s="205"/>
      <c r="AF196" s="205"/>
      <c r="AG196" s="205"/>
      <c r="AH196" s="205"/>
      <c r="AI196" s="205"/>
      <c r="AJ196" s="323"/>
      <c r="AK196" s="323"/>
      <c r="AL196" s="82"/>
      <c r="AM196" s="53"/>
    </row>
    <row r="197" spans="1:39" ht="13.5" customHeight="1" x14ac:dyDescent="0.2">
      <c r="A197" s="51"/>
      <c r="B197" s="168"/>
      <c r="C197" s="113" t="s">
        <v>55</v>
      </c>
      <c r="D197" s="369" t="s">
        <v>199</v>
      </c>
      <c r="E197" s="369"/>
      <c r="F197" s="369"/>
      <c r="G197" s="369"/>
      <c r="H197" s="369"/>
      <c r="I197" s="369"/>
      <c r="J197" s="369"/>
      <c r="K197" s="369"/>
      <c r="L197" s="369"/>
      <c r="M197" s="369"/>
      <c r="N197" s="369"/>
      <c r="O197" s="369"/>
      <c r="P197" s="369"/>
      <c r="Q197" s="369"/>
      <c r="R197" s="369"/>
      <c r="S197" s="369"/>
      <c r="T197" s="369"/>
      <c r="U197" s="369"/>
      <c r="V197" s="369"/>
      <c r="W197" s="369"/>
      <c r="X197" s="369"/>
      <c r="Y197" s="369"/>
      <c r="Z197" s="369"/>
      <c r="AA197" s="369"/>
      <c r="AB197" s="369"/>
      <c r="AC197" s="369"/>
      <c r="AD197" s="369"/>
      <c r="AE197" s="369"/>
      <c r="AF197" s="369"/>
      <c r="AG197" s="369"/>
      <c r="AH197" s="369"/>
      <c r="AI197" s="369"/>
      <c r="AJ197" s="369"/>
      <c r="AK197" s="369"/>
      <c r="AL197" s="82"/>
      <c r="AM197" s="53"/>
    </row>
    <row r="198" spans="1:39" ht="13.5" customHeight="1" x14ac:dyDescent="0.2">
      <c r="A198" s="51"/>
      <c r="B198" s="168"/>
      <c r="C198" s="59"/>
      <c r="D198" s="369" t="s">
        <v>200</v>
      </c>
      <c r="E198" s="369"/>
      <c r="F198" s="369"/>
      <c r="G198" s="369"/>
      <c r="H198" s="369"/>
      <c r="I198" s="369"/>
      <c r="J198" s="369"/>
      <c r="K198" s="369"/>
      <c r="L198" s="369"/>
      <c r="M198" s="369"/>
      <c r="N198" s="369"/>
      <c r="O198" s="369"/>
      <c r="P198" s="369"/>
      <c r="Q198" s="369"/>
      <c r="R198" s="369"/>
      <c r="S198" s="369"/>
      <c r="T198" s="369"/>
      <c r="U198" s="369"/>
      <c r="V198" s="369"/>
      <c r="W198" s="369"/>
      <c r="X198" s="369"/>
      <c r="Y198" s="369"/>
      <c r="Z198" s="369"/>
      <c r="AA198" s="369"/>
      <c r="AB198" s="369"/>
      <c r="AC198" s="369"/>
      <c r="AD198" s="369"/>
      <c r="AE198" s="369"/>
      <c r="AF198" s="369"/>
      <c r="AG198" s="369"/>
      <c r="AH198" s="369"/>
      <c r="AI198" s="369"/>
      <c r="AJ198" s="369"/>
      <c r="AK198" s="369"/>
      <c r="AL198" s="82"/>
      <c r="AM198" s="53"/>
    </row>
    <row r="199" spans="1:39" ht="13.5" customHeight="1" x14ac:dyDescent="0.2">
      <c r="A199" s="51"/>
      <c r="B199" s="168"/>
      <c r="C199" s="59"/>
      <c r="D199" s="369" t="s">
        <v>213</v>
      </c>
      <c r="E199" s="369"/>
      <c r="F199" s="369"/>
      <c r="G199" s="369"/>
      <c r="H199" s="369"/>
      <c r="I199" s="369"/>
      <c r="J199" s="369"/>
      <c r="K199" s="369"/>
      <c r="L199" s="369"/>
      <c r="M199" s="369"/>
      <c r="N199" s="369"/>
      <c r="O199" s="369"/>
      <c r="P199" s="369"/>
      <c r="Q199" s="369"/>
      <c r="R199" s="369"/>
      <c r="S199" s="369"/>
      <c r="T199" s="369"/>
      <c r="U199" s="369"/>
      <c r="V199" s="369"/>
      <c r="W199" s="369"/>
      <c r="X199" s="369"/>
      <c r="Y199" s="369"/>
      <c r="Z199" s="369"/>
      <c r="AA199" s="369"/>
      <c r="AB199" s="369"/>
      <c r="AC199" s="369"/>
      <c r="AD199" s="369"/>
      <c r="AE199" s="369"/>
      <c r="AF199" s="369"/>
      <c r="AG199" s="369"/>
      <c r="AH199" s="369"/>
      <c r="AI199" s="369"/>
      <c r="AJ199" s="369"/>
      <c r="AK199" s="369"/>
      <c r="AL199" s="82"/>
      <c r="AM199" s="53"/>
    </row>
    <row r="200" spans="1:39" ht="13.5" customHeight="1" x14ac:dyDescent="0.2">
      <c r="A200" s="51"/>
      <c r="B200" s="168"/>
      <c r="C200" s="59"/>
      <c r="D200" s="369" t="s">
        <v>201</v>
      </c>
      <c r="E200" s="369"/>
      <c r="F200" s="369"/>
      <c r="G200" s="369"/>
      <c r="H200" s="369"/>
      <c r="I200" s="369"/>
      <c r="J200" s="369"/>
      <c r="K200" s="369"/>
      <c r="L200" s="369"/>
      <c r="M200" s="369"/>
      <c r="N200" s="369"/>
      <c r="O200" s="369"/>
      <c r="P200" s="369"/>
      <c r="Q200" s="369"/>
      <c r="R200" s="369"/>
      <c r="S200" s="369"/>
      <c r="T200" s="369"/>
      <c r="U200" s="369"/>
      <c r="V200" s="369"/>
      <c r="W200" s="369"/>
      <c r="X200" s="369"/>
      <c r="Y200" s="369"/>
      <c r="Z200" s="369"/>
      <c r="AA200" s="369"/>
      <c r="AB200" s="369"/>
      <c r="AC200" s="369"/>
      <c r="AD200" s="369"/>
      <c r="AE200" s="369"/>
      <c r="AF200" s="369"/>
      <c r="AG200" s="369"/>
      <c r="AH200" s="369"/>
      <c r="AI200" s="369"/>
      <c r="AJ200" s="369"/>
      <c r="AK200" s="369"/>
      <c r="AL200" s="82"/>
      <c r="AM200" s="53"/>
    </row>
    <row r="201" spans="1:39" ht="13.5" customHeight="1" x14ac:dyDescent="0.2">
      <c r="A201" s="51"/>
      <c r="B201" s="168"/>
      <c r="C201" s="59"/>
      <c r="D201" s="369" t="s">
        <v>202</v>
      </c>
      <c r="E201" s="369"/>
      <c r="F201" s="369"/>
      <c r="G201" s="369"/>
      <c r="H201" s="369"/>
      <c r="I201" s="369"/>
      <c r="J201" s="369"/>
      <c r="K201" s="369"/>
      <c r="L201" s="369"/>
      <c r="M201" s="369"/>
      <c r="N201" s="369"/>
      <c r="O201" s="369"/>
      <c r="P201" s="369"/>
      <c r="Q201" s="369"/>
      <c r="R201" s="369"/>
      <c r="S201" s="369"/>
      <c r="T201" s="369"/>
      <c r="U201" s="369"/>
      <c r="V201" s="369"/>
      <c r="W201" s="369"/>
      <c r="X201" s="369"/>
      <c r="Y201" s="369"/>
      <c r="Z201" s="369"/>
      <c r="AA201" s="369"/>
      <c r="AB201" s="369"/>
      <c r="AC201" s="369"/>
      <c r="AD201" s="369"/>
      <c r="AE201" s="369"/>
      <c r="AF201" s="369"/>
      <c r="AG201" s="369"/>
      <c r="AH201" s="369"/>
      <c r="AI201" s="369"/>
      <c r="AJ201" s="369"/>
      <c r="AK201" s="369"/>
      <c r="AL201" s="82"/>
      <c r="AM201" s="53"/>
    </row>
    <row r="202" spans="1:39" ht="13.5" customHeight="1" x14ac:dyDescent="0.2">
      <c r="A202" s="51"/>
      <c r="B202" s="168"/>
      <c r="C202" s="59"/>
      <c r="D202" s="369" t="s">
        <v>203</v>
      </c>
      <c r="E202" s="369"/>
      <c r="F202" s="369"/>
      <c r="G202" s="369"/>
      <c r="H202" s="369"/>
      <c r="I202" s="369"/>
      <c r="J202" s="369"/>
      <c r="K202" s="369"/>
      <c r="L202" s="369"/>
      <c r="M202" s="369"/>
      <c r="N202" s="369"/>
      <c r="O202" s="369"/>
      <c r="P202" s="369"/>
      <c r="Q202" s="369"/>
      <c r="R202" s="369"/>
      <c r="S202" s="369"/>
      <c r="T202" s="369"/>
      <c r="U202" s="369"/>
      <c r="V202" s="369"/>
      <c r="W202" s="369"/>
      <c r="X202" s="369"/>
      <c r="Y202" s="369"/>
      <c r="Z202" s="369"/>
      <c r="AA202" s="369"/>
      <c r="AB202" s="369"/>
      <c r="AC202" s="369"/>
      <c r="AD202" s="369"/>
      <c r="AE202" s="369"/>
      <c r="AF202" s="369"/>
      <c r="AG202" s="369"/>
      <c r="AH202" s="369"/>
      <c r="AI202" s="369"/>
      <c r="AJ202" s="369"/>
      <c r="AK202" s="369"/>
      <c r="AL202" s="82"/>
      <c r="AM202" s="53"/>
    </row>
    <row r="203" spans="1:39" ht="13.5" customHeight="1" x14ac:dyDescent="0.2">
      <c r="A203" s="51"/>
      <c r="B203" s="168"/>
      <c r="C203" s="59"/>
      <c r="D203" s="369" t="s">
        <v>204</v>
      </c>
      <c r="E203" s="369"/>
      <c r="F203" s="369"/>
      <c r="G203" s="369"/>
      <c r="H203" s="369"/>
      <c r="I203" s="369"/>
      <c r="J203" s="369"/>
      <c r="K203" s="369"/>
      <c r="L203" s="369"/>
      <c r="M203" s="369"/>
      <c r="N203" s="369"/>
      <c r="O203" s="369"/>
      <c r="P203" s="369"/>
      <c r="Q203" s="369"/>
      <c r="R203" s="369"/>
      <c r="S203" s="369"/>
      <c r="T203" s="369"/>
      <c r="U203" s="369"/>
      <c r="V203" s="369"/>
      <c r="W203" s="369"/>
      <c r="X203" s="369"/>
      <c r="Y203" s="369"/>
      <c r="Z203" s="369"/>
      <c r="AA203" s="369"/>
      <c r="AB203" s="369"/>
      <c r="AC203" s="369"/>
      <c r="AD203" s="369"/>
      <c r="AE203" s="369"/>
      <c r="AF203" s="369"/>
      <c r="AG203" s="369"/>
      <c r="AH203" s="369"/>
      <c r="AI203" s="369"/>
      <c r="AJ203" s="369"/>
      <c r="AK203" s="369"/>
      <c r="AL203" s="82"/>
      <c r="AM203" s="53"/>
    </row>
    <row r="204" spans="1:39" ht="13.5" customHeight="1" x14ac:dyDescent="0.2">
      <c r="A204" s="51"/>
      <c r="B204" s="168"/>
      <c r="C204" s="59"/>
      <c r="D204" s="369" t="s">
        <v>205</v>
      </c>
      <c r="E204" s="369"/>
      <c r="F204" s="369"/>
      <c r="G204" s="369"/>
      <c r="H204" s="369"/>
      <c r="I204" s="369"/>
      <c r="J204" s="369"/>
      <c r="K204" s="369"/>
      <c r="L204" s="369"/>
      <c r="M204" s="369"/>
      <c r="N204" s="369"/>
      <c r="O204" s="369"/>
      <c r="P204" s="369"/>
      <c r="Q204" s="369"/>
      <c r="R204" s="369"/>
      <c r="S204" s="369"/>
      <c r="T204" s="369"/>
      <c r="U204" s="369"/>
      <c r="V204" s="369"/>
      <c r="W204" s="369"/>
      <c r="X204" s="369"/>
      <c r="Y204" s="369"/>
      <c r="Z204" s="369"/>
      <c r="AA204" s="369"/>
      <c r="AB204" s="369"/>
      <c r="AC204" s="369"/>
      <c r="AD204" s="369"/>
      <c r="AE204" s="369"/>
      <c r="AF204" s="369"/>
      <c r="AG204" s="369"/>
      <c r="AH204" s="369"/>
      <c r="AI204" s="369"/>
      <c r="AJ204" s="369"/>
      <c r="AK204" s="369"/>
      <c r="AL204" s="82"/>
      <c r="AM204" s="53"/>
    </row>
    <row r="205" spans="1:39" ht="13.5" customHeight="1" x14ac:dyDescent="0.2">
      <c r="A205" s="51"/>
      <c r="B205" s="168"/>
      <c r="C205" s="59"/>
      <c r="D205" s="369" t="s">
        <v>206</v>
      </c>
      <c r="E205" s="369"/>
      <c r="F205" s="369"/>
      <c r="G205" s="369"/>
      <c r="H205" s="369"/>
      <c r="I205" s="369"/>
      <c r="J205" s="369"/>
      <c r="K205" s="369"/>
      <c r="L205" s="369"/>
      <c r="M205" s="369"/>
      <c r="N205" s="369"/>
      <c r="O205" s="369"/>
      <c r="P205" s="369"/>
      <c r="Q205" s="369"/>
      <c r="R205" s="369"/>
      <c r="S205" s="369"/>
      <c r="T205" s="369"/>
      <c r="U205" s="369"/>
      <c r="V205" s="369"/>
      <c r="W205" s="369"/>
      <c r="X205" s="369"/>
      <c r="Y205" s="369"/>
      <c r="Z205" s="369"/>
      <c r="AA205" s="369"/>
      <c r="AB205" s="369"/>
      <c r="AC205" s="369"/>
      <c r="AD205" s="369"/>
      <c r="AE205" s="369"/>
      <c r="AF205" s="369"/>
      <c r="AG205" s="369"/>
      <c r="AH205" s="369"/>
      <c r="AI205" s="369"/>
      <c r="AJ205" s="369"/>
      <c r="AK205" s="369"/>
      <c r="AL205" s="82"/>
      <c r="AM205" s="53"/>
    </row>
    <row r="206" spans="1:39" ht="13.5" customHeight="1" x14ac:dyDescent="0.2">
      <c r="A206" s="51"/>
      <c r="B206" s="168"/>
      <c r="C206" s="59"/>
      <c r="D206" s="205" t="s">
        <v>207</v>
      </c>
      <c r="E206" s="217"/>
      <c r="F206" s="217"/>
      <c r="G206" s="217"/>
      <c r="H206" s="217"/>
      <c r="I206" s="217"/>
      <c r="J206" s="217"/>
      <c r="K206" s="217"/>
      <c r="L206" s="217"/>
      <c r="M206" s="217"/>
      <c r="N206" s="217"/>
      <c r="O206" s="217"/>
      <c r="P206" s="217"/>
      <c r="Q206" s="217"/>
      <c r="R206" s="217"/>
      <c r="S206" s="217"/>
      <c r="T206" s="217"/>
      <c r="U206" s="217"/>
      <c r="V206" s="217"/>
      <c r="W206" s="217"/>
      <c r="X206" s="217"/>
      <c r="Y206" s="217"/>
      <c r="Z206" s="217"/>
      <c r="AA206" s="217"/>
      <c r="AB206" s="217"/>
      <c r="AC206" s="217"/>
      <c r="AD206" s="217"/>
      <c r="AE206" s="217"/>
      <c r="AF206" s="217"/>
      <c r="AG206" s="217"/>
      <c r="AH206" s="217"/>
      <c r="AI206" s="217"/>
      <c r="AJ206" s="217"/>
      <c r="AK206" s="217"/>
      <c r="AL206" s="82"/>
      <c r="AM206" s="53"/>
    </row>
    <row r="207" spans="1:39" ht="13.5" customHeight="1" x14ac:dyDescent="0.2">
      <c r="A207" s="51"/>
      <c r="B207" s="168"/>
      <c r="C207" s="169"/>
      <c r="D207" s="369" t="s">
        <v>208</v>
      </c>
      <c r="E207" s="369"/>
      <c r="F207" s="369"/>
      <c r="G207" s="369"/>
      <c r="H207" s="369"/>
      <c r="I207" s="369"/>
      <c r="J207" s="369"/>
      <c r="K207" s="369"/>
      <c r="L207" s="369"/>
      <c r="M207" s="369"/>
      <c r="N207" s="369"/>
      <c r="O207" s="369"/>
      <c r="P207" s="369"/>
      <c r="Q207" s="369"/>
      <c r="R207" s="369"/>
      <c r="S207" s="369"/>
      <c r="T207" s="369"/>
      <c r="U207" s="369"/>
      <c r="V207" s="369"/>
      <c r="W207" s="369"/>
      <c r="X207" s="369"/>
      <c r="Y207" s="369"/>
      <c r="Z207" s="369"/>
      <c r="AA207" s="369"/>
      <c r="AB207" s="369"/>
      <c r="AC207" s="369"/>
      <c r="AD207" s="369"/>
      <c r="AE207" s="369"/>
      <c r="AF207" s="369"/>
      <c r="AG207" s="369"/>
      <c r="AH207" s="369"/>
      <c r="AI207" s="369"/>
      <c r="AJ207" s="369"/>
      <c r="AK207" s="369"/>
      <c r="AL207" s="82"/>
      <c r="AM207" s="53"/>
    </row>
    <row r="208" spans="1:39" ht="13.5" customHeight="1" x14ac:dyDescent="0.2">
      <c r="A208" s="51"/>
      <c r="B208" s="168"/>
      <c r="C208" s="170" t="s">
        <v>55</v>
      </c>
      <c r="D208" s="369" t="s">
        <v>214</v>
      </c>
      <c r="E208" s="369"/>
      <c r="F208" s="369"/>
      <c r="G208" s="369"/>
      <c r="H208" s="369"/>
      <c r="I208" s="369"/>
      <c r="J208" s="369"/>
      <c r="K208" s="369"/>
      <c r="L208" s="369"/>
      <c r="M208" s="369"/>
      <c r="N208" s="369"/>
      <c r="O208" s="369"/>
      <c r="P208" s="369"/>
      <c r="Q208" s="369"/>
      <c r="R208" s="369"/>
      <c r="S208" s="369"/>
      <c r="T208" s="369"/>
      <c r="U208" s="369"/>
      <c r="V208" s="369"/>
      <c r="W208" s="369"/>
      <c r="X208" s="369"/>
      <c r="Y208" s="369"/>
      <c r="Z208" s="369"/>
      <c r="AA208" s="369"/>
      <c r="AB208" s="369"/>
      <c r="AC208" s="369"/>
      <c r="AD208" s="369"/>
      <c r="AE208" s="369"/>
      <c r="AF208" s="369"/>
      <c r="AG208" s="369"/>
      <c r="AH208" s="369"/>
      <c r="AI208" s="369"/>
      <c r="AJ208" s="369"/>
      <c r="AK208" s="369"/>
      <c r="AL208" s="82"/>
      <c r="AM208" s="53"/>
    </row>
    <row r="209" spans="1:39" ht="13.5" customHeight="1" x14ac:dyDescent="0.2">
      <c r="A209" s="51"/>
      <c r="B209" s="168"/>
      <c r="C209" s="113"/>
      <c r="D209" s="369" t="s">
        <v>242</v>
      </c>
      <c r="E209" s="369"/>
      <c r="F209" s="369"/>
      <c r="G209" s="369"/>
      <c r="H209" s="369"/>
      <c r="I209" s="369"/>
      <c r="J209" s="369"/>
      <c r="K209" s="369"/>
      <c r="L209" s="369"/>
      <c r="M209" s="369"/>
      <c r="N209" s="369"/>
      <c r="O209" s="369"/>
      <c r="P209" s="369"/>
      <c r="Q209" s="369"/>
      <c r="R209" s="369"/>
      <c r="S209" s="369"/>
      <c r="T209" s="369"/>
      <c r="U209" s="369"/>
      <c r="V209" s="369"/>
      <c r="W209" s="369"/>
      <c r="X209" s="369"/>
      <c r="Y209" s="369"/>
      <c r="Z209" s="369"/>
      <c r="AA209" s="369"/>
      <c r="AB209" s="369"/>
      <c r="AC209" s="369"/>
      <c r="AD209" s="369"/>
      <c r="AE209" s="369"/>
      <c r="AF209" s="369"/>
      <c r="AG209" s="369"/>
      <c r="AH209" s="369"/>
      <c r="AI209" s="369"/>
      <c r="AJ209" s="369"/>
      <c r="AK209" s="369"/>
      <c r="AL209" s="82"/>
      <c r="AM209" s="53"/>
    </row>
    <row r="210" spans="1:39" ht="13.5" customHeight="1" x14ac:dyDescent="0.2">
      <c r="A210" s="51"/>
      <c r="B210" s="168"/>
      <c r="C210" s="170" t="s">
        <v>55</v>
      </c>
      <c r="D210" s="171" t="s">
        <v>266</v>
      </c>
      <c r="E210" s="260"/>
      <c r="F210" s="260"/>
      <c r="G210" s="260"/>
      <c r="H210" s="260"/>
      <c r="I210" s="260"/>
      <c r="J210" s="260"/>
      <c r="K210" s="260"/>
      <c r="L210" s="260"/>
      <c r="M210" s="260"/>
      <c r="N210" s="260"/>
      <c r="O210" s="260"/>
      <c r="P210" s="260"/>
      <c r="Q210" s="260"/>
      <c r="R210" s="260"/>
      <c r="S210" s="260"/>
      <c r="T210" s="260"/>
      <c r="U210" s="260"/>
      <c r="V210" s="260"/>
      <c r="W210" s="260"/>
      <c r="X210" s="260"/>
      <c r="Y210" s="260"/>
      <c r="Z210" s="260"/>
      <c r="AA210" s="260"/>
      <c r="AB210" s="260"/>
      <c r="AC210" s="260"/>
      <c r="AD210" s="260"/>
      <c r="AE210" s="260"/>
      <c r="AF210" s="260"/>
      <c r="AG210" s="260"/>
      <c r="AH210" s="260"/>
      <c r="AI210" s="260"/>
      <c r="AJ210" s="260"/>
      <c r="AK210" s="260"/>
      <c r="AL210" s="82"/>
      <c r="AM210" s="53"/>
    </row>
    <row r="211" spans="1:39" ht="13.5" customHeight="1" x14ac:dyDescent="0.2">
      <c r="A211" s="51"/>
      <c r="B211" s="168"/>
      <c r="C211" s="168"/>
      <c r="D211" s="171" t="s">
        <v>267</v>
      </c>
      <c r="E211" s="260"/>
      <c r="F211" s="260"/>
      <c r="G211" s="260"/>
      <c r="H211" s="260"/>
      <c r="I211" s="260"/>
      <c r="J211" s="260"/>
      <c r="K211" s="260"/>
      <c r="L211" s="260"/>
      <c r="M211" s="260"/>
      <c r="N211" s="260"/>
      <c r="O211" s="260"/>
      <c r="P211" s="260"/>
      <c r="Q211" s="260"/>
      <c r="R211" s="260"/>
      <c r="S211" s="260"/>
      <c r="T211" s="260"/>
      <c r="U211" s="260"/>
      <c r="V211" s="260"/>
      <c r="W211" s="260"/>
      <c r="X211" s="260"/>
      <c r="Y211" s="260"/>
      <c r="Z211" s="260"/>
      <c r="AA211" s="260"/>
      <c r="AB211" s="260"/>
      <c r="AC211" s="260"/>
      <c r="AD211" s="260"/>
      <c r="AE211" s="260"/>
      <c r="AF211" s="260"/>
      <c r="AG211" s="260"/>
      <c r="AH211" s="260"/>
      <c r="AI211" s="260"/>
      <c r="AJ211" s="260"/>
      <c r="AK211" s="260"/>
      <c r="AL211" s="82"/>
      <c r="AM211" s="53"/>
    </row>
    <row r="212" spans="1:39" ht="13.5" customHeight="1" x14ac:dyDescent="0.2">
      <c r="A212" s="51"/>
      <c r="B212" s="168"/>
      <c r="C212" s="168"/>
      <c r="D212" s="259" t="s">
        <v>265</v>
      </c>
      <c r="E212" s="260"/>
      <c r="F212" s="260"/>
      <c r="G212" s="260"/>
      <c r="H212" s="260"/>
      <c r="I212" s="260"/>
      <c r="J212" s="260"/>
      <c r="K212" s="260"/>
      <c r="L212" s="260"/>
      <c r="M212" s="260"/>
      <c r="N212" s="260"/>
      <c r="O212" s="260"/>
      <c r="P212" s="260"/>
      <c r="Q212" s="260"/>
      <c r="R212" s="260"/>
      <c r="S212" s="260"/>
      <c r="T212" s="260"/>
      <c r="U212" s="260"/>
      <c r="V212" s="260"/>
      <c r="W212" s="260"/>
      <c r="X212" s="260"/>
      <c r="Y212" s="260"/>
      <c r="Z212" s="260"/>
      <c r="AA212" s="260"/>
      <c r="AB212" s="260"/>
      <c r="AC212" s="260"/>
      <c r="AD212" s="260"/>
      <c r="AE212" s="260"/>
      <c r="AF212" s="260"/>
      <c r="AG212" s="260"/>
      <c r="AH212" s="260"/>
      <c r="AI212" s="260"/>
      <c r="AJ212" s="260"/>
      <c r="AK212" s="260"/>
      <c r="AL212" s="82"/>
      <c r="AM212" s="53"/>
    </row>
    <row r="213" spans="1:39" ht="13.5" customHeight="1" x14ac:dyDescent="0.2">
      <c r="A213" s="51"/>
      <c r="B213" s="168"/>
      <c r="C213" s="168"/>
      <c r="D213" s="259" t="s">
        <v>180</v>
      </c>
      <c r="E213" s="260"/>
      <c r="F213" s="260"/>
      <c r="G213" s="260"/>
      <c r="H213" s="260"/>
      <c r="I213" s="260"/>
      <c r="J213" s="260"/>
      <c r="K213" s="260"/>
      <c r="L213" s="260"/>
      <c r="M213" s="260"/>
      <c r="N213" s="260"/>
      <c r="O213" s="260"/>
      <c r="P213" s="260"/>
      <c r="Q213" s="260"/>
      <c r="R213" s="260"/>
      <c r="S213" s="260"/>
      <c r="T213" s="260"/>
      <c r="U213" s="260"/>
      <c r="V213" s="260"/>
      <c r="W213" s="260"/>
      <c r="X213" s="260"/>
      <c r="Y213" s="260"/>
      <c r="Z213" s="260"/>
      <c r="AA213" s="260"/>
      <c r="AB213" s="260"/>
      <c r="AC213" s="260"/>
      <c r="AD213" s="260"/>
      <c r="AE213" s="260"/>
      <c r="AF213" s="260"/>
      <c r="AG213" s="260"/>
      <c r="AH213" s="260"/>
      <c r="AI213" s="260"/>
      <c r="AJ213" s="260"/>
      <c r="AK213" s="260"/>
      <c r="AL213" s="82"/>
      <c r="AM213" s="53"/>
    </row>
    <row r="214" spans="1:39" ht="13.5" customHeight="1" x14ac:dyDescent="0.2">
      <c r="A214" s="51"/>
      <c r="B214" s="168"/>
      <c r="C214" s="53"/>
      <c r="D214" s="53"/>
      <c r="E214" s="53"/>
      <c r="F214" s="53"/>
      <c r="G214" s="53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53"/>
      <c r="AB214" s="53"/>
      <c r="AC214" s="53"/>
      <c r="AD214" s="53"/>
      <c r="AE214" s="53"/>
      <c r="AF214" s="53"/>
      <c r="AG214" s="53"/>
      <c r="AH214" s="53"/>
      <c r="AI214" s="53"/>
      <c r="AJ214" s="53"/>
      <c r="AK214" s="53"/>
      <c r="AL214" s="53"/>
      <c r="AM214" s="53"/>
    </row>
    <row r="215" spans="1:39" ht="13.5" customHeight="1" x14ac:dyDescent="0.2">
      <c r="A215" s="51"/>
      <c r="B215" s="168"/>
      <c r="C215" s="53"/>
      <c r="D215" s="53"/>
      <c r="E215" s="53"/>
      <c r="F215" s="53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53"/>
      <c r="AB215" s="53"/>
      <c r="AC215" s="53"/>
      <c r="AD215" s="53"/>
      <c r="AE215" s="53"/>
      <c r="AF215" s="53"/>
      <c r="AG215" s="53"/>
      <c r="AH215" s="53"/>
      <c r="AI215" s="53"/>
      <c r="AJ215" s="53"/>
      <c r="AK215" s="53"/>
      <c r="AL215" s="53"/>
      <c r="AM215" s="53"/>
    </row>
    <row r="216" spans="1:39" ht="30" customHeight="1" x14ac:dyDescent="0.2">
      <c r="A216" s="51"/>
      <c r="B216" s="168"/>
      <c r="C216" s="343"/>
      <c r="D216" s="343"/>
      <c r="E216" s="343"/>
      <c r="F216" s="343"/>
      <c r="G216" s="343"/>
      <c r="H216" s="343"/>
      <c r="I216" s="343"/>
      <c r="J216" s="343"/>
      <c r="K216" s="343"/>
      <c r="L216" s="343"/>
      <c r="M216" s="343"/>
      <c r="N216" s="343"/>
      <c r="O216" s="343"/>
      <c r="P216" s="343"/>
      <c r="Q216" s="343"/>
      <c r="R216" s="59"/>
      <c r="S216" s="59"/>
      <c r="T216" s="378"/>
      <c r="U216" s="378"/>
      <c r="V216" s="378"/>
      <c r="W216" s="378"/>
      <c r="X216" s="378"/>
      <c r="Y216" s="378"/>
      <c r="Z216" s="378"/>
      <c r="AA216" s="378"/>
      <c r="AB216" s="378"/>
      <c r="AC216" s="378"/>
      <c r="AD216" s="378"/>
      <c r="AE216" s="378"/>
      <c r="AF216" s="378"/>
      <c r="AG216" s="378"/>
      <c r="AH216" s="378"/>
      <c r="AI216" s="82"/>
      <c r="AJ216" s="82"/>
      <c r="AK216" s="82"/>
      <c r="AL216" s="82"/>
      <c r="AM216" s="53"/>
    </row>
    <row r="217" spans="1:39" ht="13.5" customHeight="1" x14ac:dyDescent="0.2">
      <c r="A217" s="51"/>
      <c r="B217" s="168"/>
      <c r="C217" s="59" t="s">
        <v>215</v>
      </c>
      <c r="D217" s="59"/>
      <c r="E217" s="59"/>
      <c r="F217" s="59"/>
      <c r="G217" s="82"/>
      <c r="H217" s="82"/>
      <c r="I217" s="82"/>
      <c r="J217" s="59"/>
      <c r="K217" s="59"/>
      <c r="L217" s="59"/>
      <c r="M217" s="59"/>
      <c r="N217" s="59"/>
      <c r="O217" s="59"/>
      <c r="P217" s="59"/>
      <c r="Q217" s="59"/>
      <c r="R217" s="59"/>
      <c r="S217" s="59"/>
      <c r="T217" s="59" t="s">
        <v>166</v>
      </c>
      <c r="U217" s="59"/>
      <c r="V217" s="83"/>
      <c r="W217" s="59"/>
      <c r="X217" s="59"/>
      <c r="Y217" s="82"/>
      <c r="Z217" s="82"/>
      <c r="AA217" s="82"/>
      <c r="AB217" s="82"/>
      <c r="AC217" s="82"/>
      <c r="AD217" s="82"/>
      <c r="AE217" s="82"/>
      <c r="AF217" s="82"/>
      <c r="AG217" s="82"/>
      <c r="AH217" s="82"/>
      <c r="AI217" s="82"/>
      <c r="AJ217" s="82"/>
      <c r="AK217" s="82"/>
      <c r="AL217" s="82"/>
      <c r="AM217" s="53"/>
    </row>
    <row r="218" spans="1:39" ht="6" customHeight="1" x14ac:dyDescent="0.2">
      <c r="A218" s="51"/>
      <c r="B218" s="168"/>
      <c r="C218" s="59"/>
      <c r="D218" s="59"/>
      <c r="E218" s="59"/>
      <c r="F218" s="59"/>
      <c r="G218" s="82"/>
      <c r="H218" s="82"/>
      <c r="I218" s="82"/>
      <c r="J218" s="59"/>
      <c r="K218" s="59"/>
      <c r="L218" s="59"/>
      <c r="M218" s="59"/>
      <c r="N218" s="59"/>
      <c r="O218" s="59"/>
      <c r="P218" s="59"/>
      <c r="Q218" s="59"/>
      <c r="R218" s="59"/>
      <c r="S218" s="59"/>
      <c r="T218" s="59"/>
      <c r="U218" s="59"/>
      <c r="V218" s="83"/>
      <c r="W218" s="59"/>
      <c r="X218" s="59"/>
      <c r="Y218" s="82"/>
      <c r="Z218" s="82"/>
      <c r="AA218" s="82"/>
      <c r="AB218" s="82"/>
      <c r="AC218" s="82"/>
      <c r="AD218" s="82"/>
      <c r="AE218" s="82"/>
      <c r="AF218" s="82"/>
      <c r="AG218" s="82"/>
      <c r="AH218" s="82"/>
      <c r="AI218" s="82"/>
      <c r="AJ218" s="82"/>
      <c r="AK218" s="82"/>
      <c r="AL218" s="82"/>
      <c r="AM218" s="53"/>
    </row>
    <row r="219" spans="1:39" ht="13.5" customHeight="1" x14ac:dyDescent="0.2">
      <c r="A219" s="51"/>
      <c r="B219" s="168"/>
      <c r="C219" s="59"/>
      <c r="D219" s="59"/>
      <c r="E219" s="59"/>
      <c r="F219" s="59"/>
      <c r="G219" s="82"/>
      <c r="H219" s="82"/>
      <c r="I219" s="82"/>
      <c r="J219" s="59"/>
      <c r="K219" s="59"/>
      <c r="L219" s="59"/>
      <c r="M219" s="59"/>
      <c r="N219" s="59"/>
      <c r="O219" s="59"/>
      <c r="P219" s="59"/>
      <c r="Q219" s="59"/>
      <c r="R219" s="59"/>
      <c r="S219" s="59"/>
      <c r="T219" s="59"/>
      <c r="U219" s="59"/>
      <c r="V219" s="83"/>
      <c r="W219" s="59"/>
      <c r="X219" s="59"/>
      <c r="Y219" s="82"/>
      <c r="Z219" s="82"/>
      <c r="AA219" s="82"/>
      <c r="AB219" s="82"/>
      <c r="AC219" s="82"/>
      <c r="AD219" s="82"/>
      <c r="AE219" s="82"/>
      <c r="AF219" s="82"/>
      <c r="AG219" s="516" t="s">
        <v>407</v>
      </c>
      <c r="AH219" s="516"/>
      <c r="AI219" s="516"/>
      <c r="AJ219" s="516"/>
      <c r="AK219" s="348">
        <f>5+$AJ$2</f>
        <v>5</v>
      </c>
      <c r="AL219" s="82"/>
      <c r="AM219" s="53"/>
    </row>
    <row r="220" spans="1:39" ht="13.5" customHeight="1" x14ac:dyDescent="0.2">
      <c r="A220" s="51"/>
      <c r="B220" s="168"/>
      <c r="C220" s="168"/>
      <c r="D220" s="337"/>
      <c r="E220" s="336"/>
      <c r="F220" s="336"/>
      <c r="G220" s="336"/>
      <c r="H220" s="336"/>
      <c r="I220" s="336"/>
      <c r="J220" s="336"/>
      <c r="K220" s="336"/>
      <c r="L220" s="336"/>
      <c r="M220" s="336"/>
      <c r="N220" s="336"/>
      <c r="O220" s="336"/>
      <c r="P220" s="336"/>
      <c r="Q220" s="336"/>
      <c r="R220" s="336"/>
      <c r="S220" s="336"/>
      <c r="T220" s="336"/>
      <c r="U220" s="336"/>
      <c r="V220" s="336"/>
      <c r="W220" s="336"/>
      <c r="X220" s="336"/>
      <c r="Y220" s="336"/>
      <c r="Z220" s="336"/>
      <c r="AA220" s="336"/>
      <c r="AB220" s="336"/>
      <c r="AC220" s="336"/>
      <c r="AD220" s="336"/>
      <c r="AE220" s="336"/>
      <c r="AF220" s="336"/>
      <c r="AG220" s="336"/>
      <c r="AH220" s="336"/>
      <c r="AI220" s="336"/>
      <c r="AJ220" s="336"/>
      <c r="AK220" s="336"/>
      <c r="AL220" s="82"/>
      <c r="AM220" s="53"/>
    </row>
    <row r="221" spans="1:39" ht="13.5" customHeight="1" x14ac:dyDescent="0.2">
      <c r="A221" s="51"/>
      <c r="B221" s="168"/>
      <c r="C221" s="168"/>
      <c r="D221" s="337"/>
      <c r="E221" s="336"/>
      <c r="F221" s="336"/>
      <c r="G221" s="336"/>
      <c r="H221" s="336"/>
      <c r="I221" s="336"/>
      <c r="J221" s="336"/>
      <c r="K221" s="336"/>
      <c r="L221" s="336"/>
      <c r="M221" s="336"/>
      <c r="N221" s="336"/>
      <c r="O221" s="336"/>
      <c r="P221" s="336"/>
      <c r="Q221" s="336"/>
      <c r="R221" s="336"/>
      <c r="S221" s="336"/>
      <c r="T221" s="336"/>
      <c r="U221" s="336"/>
      <c r="V221" s="336"/>
      <c r="W221" s="336"/>
      <c r="X221" s="336"/>
      <c r="Y221" s="336"/>
      <c r="Z221" s="336"/>
      <c r="AA221" s="336"/>
      <c r="AB221" s="336"/>
      <c r="AC221" s="336"/>
      <c r="AD221" s="336"/>
      <c r="AE221" s="336"/>
      <c r="AF221" s="336"/>
      <c r="AG221" s="336"/>
      <c r="AH221" s="336"/>
      <c r="AI221" s="336"/>
      <c r="AJ221" s="336"/>
      <c r="AK221" s="336"/>
      <c r="AL221" s="82"/>
      <c r="AM221" s="53"/>
    </row>
    <row r="222" spans="1:39" ht="13.5" customHeight="1" x14ac:dyDescent="0.2">
      <c r="A222" s="51"/>
      <c r="B222" s="168"/>
      <c r="C222" s="168"/>
      <c r="D222" s="337"/>
      <c r="E222" s="336"/>
      <c r="F222" s="336"/>
      <c r="G222" s="336"/>
      <c r="H222" s="336"/>
      <c r="I222" s="336"/>
      <c r="J222" s="336"/>
      <c r="K222" s="336"/>
      <c r="L222" s="336"/>
      <c r="M222" s="336"/>
      <c r="N222" s="336"/>
      <c r="O222" s="336"/>
      <c r="P222" s="336"/>
      <c r="Q222" s="336"/>
      <c r="R222" s="336"/>
      <c r="S222" s="336"/>
      <c r="T222" s="336"/>
      <c r="U222" s="336"/>
      <c r="V222" s="336"/>
      <c r="W222" s="336"/>
      <c r="X222" s="336"/>
      <c r="Y222" s="336"/>
      <c r="Z222" s="336"/>
      <c r="AA222" s="336"/>
      <c r="AB222" s="336"/>
      <c r="AC222" s="336"/>
      <c r="AD222" s="336"/>
      <c r="AE222" s="336"/>
      <c r="AF222" s="336"/>
      <c r="AG222" s="336"/>
      <c r="AH222" s="336"/>
      <c r="AI222" s="336"/>
      <c r="AJ222" s="336"/>
      <c r="AK222" s="336"/>
      <c r="AL222" s="82"/>
      <c r="AM222" s="53"/>
    </row>
    <row r="223" spans="1:39" ht="13.5" customHeight="1" x14ac:dyDescent="0.2">
      <c r="A223" s="51"/>
      <c r="B223" s="168"/>
      <c r="C223" s="70" t="s">
        <v>424</v>
      </c>
      <c r="D223" s="337"/>
      <c r="E223" s="336"/>
      <c r="F223" s="336"/>
      <c r="G223" s="336"/>
      <c r="H223" s="336"/>
      <c r="I223" s="336"/>
      <c r="J223" s="336"/>
      <c r="K223" s="336"/>
      <c r="L223" s="336"/>
      <c r="M223" s="336"/>
      <c r="N223" s="336"/>
      <c r="O223" s="336"/>
      <c r="P223" s="336"/>
      <c r="Q223" s="336"/>
      <c r="R223" s="336"/>
      <c r="S223" s="336"/>
      <c r="T223" s="336"/>
      <c r="U223" s="336"/>
      <c r="V223" s="336"/>
      <c r="W223" s="336"/>
      <c r="X223" s="336"/>
      <c r="Y223" s="336"/>
      <c r="Z223" s="336"/>
      <c r="AA223" s="336"/>
      <c r="AB223" s="336"/>
      <c r="AC223" s="336"/>
      <c r="AD223" s="336"/>
      <c r="AE223" s="336"/>
      <c r="AF223" s="336"/>
      <c r="AG223" s="336"/>
      <c r="AH223" s="336"/>
      <c r="AI223" s="336"/>
      <c r="AJ223" s="336"/>
      <c r="AK223" s="336"/>
      <c r="AL223" s="82"/>
      <c r="AM223" s="53"/>
    </row>
    <row r="224" spans="1:39" ht="13.5" customHeight="1" x14ac:dyDescent="0.2">
      <c r="A224" s="51"/>
      <c r="B224" s="168"/>
      <c r="C224" s="342" t="s">
        <v>425</v>
      </c>
      <c r="D224" s="337"/>
      <c r="E224" s="340"/>
      <c r="F224" s="340"/>
      <c r="G224" s="340"/>
      <c r="H224" s="340"/>
      <c r="I224" s="340"/>
      <c r="J224" s="340"/>
      <c r="K224" s="340"/>
      <c r="L224" s="340"/>
      <c r="M224" s="340"/>
      <c r="N224" s="340"/>
      <c r="O224" s="340"/>
      <c r="P224" s="340"/>
      <c r="Q224" s="340"/>
      <c r="R224" s="340"/>
      <c r="S224" s="340"/>
      <c r="T224" s="340"/>
      <c r="U224" s="340"/>
      <c r="V224" s="340"/>
      <c r="W224" s="340"/>
      <c r="X224" s="340"/>
      <c r="Y224" s="340"/>
      <c r="Z224" s="340"/>
      <c r="AA224" s="340"/>
      <c r="AB224" s="340"/>
      <c r="AC224" s="340"/>
      <c r="AD224" s="340"/>
      <c r="AE224" s="340"/>
      <c r="AF224" s="340"/>
      <c r="AG224" s="340"/>
      <c r="AH224" s="340"/>
      <c r="AI224" s="340"/>
      <c r="AJ224" s="340"/>
      <c r="AK224" s="336"/>
      <c r="AL224" s="82"/>
      <c r="AM224" s="53"/>
    </row>
    <row r="225" spans="1:39" ht="5.25" customHeight="1" x14ac:dyDescent="0.2">
      <c r="A225" s="51"/>
      <c r="B225" s="168"/>
      <c r="C225" s="339"/>
      <c r="D225" s="337"/>
      <c r="E225" s="340"/>
      <c r="F225" s="340"/>
      <c r="G225" s="340"/>
      <c r="H225" s="340"/>
      <c r="I225" s="340"/>
      <c r="J225" s="340"/>
      <c r="K225" s="340"/>
      <c r="L225" s="340"/>
      <c r="M225" s="340"/>
      <c r="N225" s="340"/>
      <c r="O225" s="340"/>
      <c r="P225" s="340"/>
      <c r="Q225" s="340"/>
      <c r="R225" s="340"/>
      <c r="S225" s="340"/>
      <c r="T225" s="340"/>
      <c r="U225" s="340"/>
      <c r="V225" s="340"/>
      <c r="W225" s="340"/>
      <c r="X225" s="340"/>
      <c r="Y225" s="340"/>
      <c r="Z225" s="340"/>
      <c r="AA225" s="340"/>
      <c r="AB225" s="340"/>
      <c r="AC225" s="340"/>
      <c r="AD225" s="340"/>
      <c r="AE225" s="340"/>
      <c r="AF225" s="340"/>
      <c r="AG225" s="340"/>
      <c r="AH225" s="340"/>
      <c r="AI225" s="340"/>
      <c r="AJ225" s="340"/>
      <c r="AK225" s="336"/>
      <c r="AL225" s="82"/>
      <c r="AM225" s="53"/>
    </row>
    <row r="226" spans="1:39" ht="13.5" customHeight="1" x14ac:dyDescent="0.2">
      <c r="A226" s="51"/>
      <c r="B226" s="168"/>
      <c r="C226" s="339"/>
      <c r="D226" s="344" t="s">
        <v>394</v>
      </c>
      <c r="E226" s="345"/>
      <c r="F226" s="340"/>
      <c r="G226" s="340"/>
      <c r="H226" s="340"/>
      <c r="I226" s="340"/>
      <c r="J226" s="340"/>
      <c r="K226" s="340"/>
      <c r="L226" s="340"/>
      <c r="M226" s="340"/>
      <c r="N226" s="340"/>
      <c r="O226" s="340"/>
      <c r="P226" s="340"/>
      <c r="Q226" s="340"/>
      <c r="R226" s="340"/>
      <c r="S226" s="340"/>
      <c r="T226" s="340"/>
      <c r="U226" s="340"/>
      <c r="V226" s="340"/>
      <c r="W226" s="340"/>
      <c r="X226" s="340"/>
      <c r="Y226" s="340"/>
      <c r="Z226" s="340"/>
      <c r="AA226" s="340"/>
      <c r="AB226" s="340"/>
      <c r="AC226" s="340"/>
      <c r="AD226" s="340"/>
      <c r="AE226" s="340"/>
      <c r="AF226" s="340"/>
      <c r="AG226" s="340"/>
      <c r="AH226" s="340"/>
      <c r="AI226" s="340"/>
      <c r="AJ226" s="340"/>
      <c r="AK226" s="336"/>
      <c r="AL226" s="82"/>
      <c r="AM226" s="53"/>
    </row>
    <row r="227" spans="1:39" ht="13.5" customHeight="1" x14ac:dyDescent="0.2">
      <c r="A227" s="51"/>
      <c r="B227" s="168"/>
      <c r="C227" s="339"/>
      <c r="D227" s="344" t="s">
        <v>395</v>
      </c>
      <c r="E227" s="345"/>
      <c r="F227" s="340"/>
      <c r="G227" s="340"/>
      <c r="H227" s="340"/>
      <c r="I227" s="340"/>
      <c r="J227" s="340"/>
      <c r="K227" s="340"/>
      <c r="L227" s="340"/>
      <c r="M227" s="340"/>
      <c r="N227" s="388"/>
      <c r="O227" s="388"/>
      <c r="P227" s="388"/>
      <c r="Q227" s="388"/>
      <c r="R227" s="388"/>
      <c r="S227" s="388"/>
      <c r="T227" s="388"/>
      <c r="U227" s="388"/>
      <c r="V227" s="388"/>
      <c r="W227" s="388"/>
      <c r="X227" s="388"/>
      <c r="Y227" s="388"/>
      <c r="Z227" s="388"/>
      <c r="AA227" s="388"/>
      <c r="AB227" s="388"/>
      <c r="AC227" s="388"/>
      <c r="AD227" s="388"/>
      <c r="AE227" s="388"/>
      <c r="AF227" s="388"/>
      <c r="AG227" s="388"/>
      <c r="AH227" s="388"/>
      <c r="AI227" s="340"/>
      <c r="AJ227" s="340"/>
      <c r="AK227" s="336"/>
      <c r="AL227" s="82"/>
      <c r="AM227" s="53"/>
    </row>
    <row r="228" spans="1:39" ht="6.75" customHeight="1" x14ac:dyDescent="0.2">
      <c r="A228" s="51"/>
      <c r="B228" s="168"/>
      <c r="C228" s="339"/>
      <c r="D228" s="338"/>
      <c r="E228" s="345"/>
      <c r="F228" s="340"/>
      <c r="G228" s="340"/>
      <c r="H228" s="340"/>
      <c r="I228" s="340"/>
      <c r="J228" s="340"/>
      <c r="K228" s="340"/>
      <c r="L228" s="340"/>
      <c r="M228" s="340"/>
      <c r="N228" s="340"/>
      <c r="O228" s="340"/>
      <c r="P228" s="340"/>
      <c r="Q228" s="340"/>
      <c r="R228" s="340"/>
      <c r="S228" s="340"/>
      <c r="T228" s="340"/>
      <c r="U228" s="340"/>
      <c r="V228" s="340"/>
      <c r="W228" s="340"/>
      <c r="X228" s="340"/>
      <c r="Y228" s="340"/>
      <c r="Z228" s="340"/>
      <c r="AA228" s="340"/>
      <c r="AB228" s="340"/>
      <c r="AC228" s="340"/>
      <c r="AD228" s="340"/>
      <c r="AE228" s="340"/>
      <c r="AF228" s="340"/>
      <c r="AG228" s="340"/>
      <c r="AH228" s="340"/>
      <c r="AI228" s="340"/>
      <c r="AJ228" s="340"/>
      <c r="AK228" s="336"/>
      <c r="AL228" s="82"/>
      <c r="AM228" s="53"/>
    </row>
    <row r="229" spans="1:39" ht="13.5" customHeight="1" x14ac:dyDescent="0.2">
      <c r="A229" s="51"/>
      <c r="B229" s="168"/>
      <c r="C229" s="339"/>
      <c r="D229" s="344" t="s">
        <v>396</v>
      </c>
      <c r="E229" s="345"/>
      <c r="F229" s="340"/>
      <c r="G229" s="340"/>
      <c r="H229" s="340"/>
      <c r="I229" s="340"/>
      <c r="J229" s="340"/>
      <c r="K229" s="340"/>
      <c r="L229" s="340"/>
      <c r="M229" s="340"/>
      <c r="N229" s="340"/>
      <c r="O229" s="340"/>
      <c r="P229" s="340"/>
      <c r="Q229" s="340"/>
      <c r="R229" s="340"/>
      <c r="S229" s="340"/>
      <c r="T229" s="340"/>
      <c r="U229" s="340"/>
      <c r="V229" s="340"/>
      <c r="W229" s="340"/>
      <c r="X229" s="340"/>
      <c r="Y229" s="340"/>
      <c r="Z229" s="340"/>
      <c r="AA229" s="340"/>
      <c r="AB229" s="340"/>
      <c r="AC229" s="340"/>
      <c r="AD229" s="340"/>
      <c r="AE229" s="340"/>
      <c r="AF229" s="340"/>
      <c r="AG229" s="340"/>
      <c r="AH229" s="340"/>
      <c r="AI229" s="340"/>
      <c r="AJ229" s="340"/>
      <c r="AK229" s="336"/>
      <c r="AL229" s="82"/>
      <c r="AM229" s="53"/>
    </row>
    <row r="230" spans="1:39" ht="13.5" customHeight="1" x14ac:dyDescent="0.2">
      <c r="A230" s="51"/>
      <c r="B230" s="168"/>
      <c r="C230" s="339"/>
      <c r="D230" s="344" t="s">
        <v>397</v>
      </c>
      <c r="E230" s="344"/>
      <c r="F230" s="340"/>
      <c r="G230" s="340"/>
      <c r="H230" s="340"/>
      <c r="I230" s="340"/>
      <c r="J230" s="340"/>
      <c r="K230" s="340"/>
      <c r="L230" s="340"/>
      <c r="M230" s="340"/>
      <c r="N230" s="340"/>
      <c r="O230" s="340"/>
      <c r="P230" s="340"/>
      <c r="Q230" s="340"/>
      <c r="R230" s="340"/>
      <c r="S230" s="340"/>
      <c r="T230" s="340"/>
      <c r="U230" s="340"/>
      <c r="V230" s="340"/>
      <c r="W230" s="340"/>
      <c r="X230" s="340"/>
      <c r="Y230" s="340"/>
      <c r="Z230" s="340"/>
      <c r="AA230" s="340"/>
      <c r="AB230" s="340"/>
      <c r="AC230" s="340"/>
      <c r="AD230" s="340"/>
      <c r="AE230" s="340"/>
      <c r="AF230" s="340"/>
      <c r="AG230" s="340"/>
      <c r="AH230" s="340"/>
      <c r="AI230" s="340"/>
      <c r="AJ230" s="340"/>
      <c r="AK230" s="336"/>
      <c r="AL230" s="82"/>
      <c r="AM230" s="53"/>
    </row>
    <row r="231" spans="1:39" ht="13.5" customHeight="1" x14ac:dyDescent="0.2">
      <c r="A231" s="51"/>
      <c r="B231" s="168"/>
      <c r="C231" s="339"/>
      <c r="D231" s="344" t="s">
        <v>55</v>
      </c>
      <c r="E231" s="344" t="s">
        <v>398</v>
      </c>
      <c r="F231" s="340"/>
      <c r="G231" s="340"/>
      <c r="H231" s="340"/>
      <c r="I231" s="340"/>
      <c r="J231" s="340"/>
      <c r="K231" s="340"/>
      <c r="L231" s="340"/>
      <c r="M231" s="340"/>
      <c r="N231" s="340"/>
      <c r="O231" s="340"/>
      <c r="P231" s="340"/>
      <c r="Q231" s="340"/>
      <c r="R231" s="340"/>
      <c r="S231" s="340"/>
      <c r="T231" s="340"/>
      <c r="U231" s="340"/>
      <c r="V231" s="340"/>
      <c r="W231" s="340"/>
      <c r="X231" s="340"/>
      <c r="Y231" s="340"/>
      <c r="Z231" s="340"/>
      <c r="AA231" s="388"/>
      <c r="AB231" s="388"/>
      <c r="AC231" s="388"/>
      <c r="AD231" s="388"/>
      <c r="AE231" s="388"/>
      <c r="AF231" s="388"/>
      <c r="AG231" s="388"/>
      <c r="AH231" s="388"/>
      <c r="AI231" s="340"/>
      <c r="AJ231" s="340"/>
      <c r="AK231" s="336"/>
      <c r="AL231" s="82"/>
      <c r="AM231" s="53"/>
    </row>
    <row r="232" spans="1:39" ht="2.25" customHeight="1" x14ac:dyDescent="0.2">
      <c r="A232" s="51"/>
      <c r="B232" s="168"/>
      <c r="C232" s="339"/>
      <c r="D232" s="344"/>
      <c r="E232" s="344"/>
      <c r="F232" s="340"/>
      <c r="G232" s="340"/>
      <c r="H232" s="340"/>
      <c r="I232" s="340"/>
      <c r="J232" s="340"/>
      <c r="K232" s="340"/>
      <c r="L232" s="340"/>
      <c r="M232" s="340"/>
      <c r="N232" s="340"/>
      <c r="O232" s="340"/>
      <c r="P232" s="340"/>
      <c r="Q232" s="340"/>
      <c r="R232" s="340"/>
      <c r="S232" s="340"/>
      <c r="T232" s="340"/>
      <c r="U232" s="340"/>
      <c r="V232" s="340"/>
      <c r="W232" s="340"/>
      <c r="X232" s="340"/>
      <c r="Y232" s="340"/>
      <c r="Z232" s="340"/>
      <c r="AA232" s="346"/>
      <c r="AB232" s="346"/>
      <c r="AC232" s="346"/>
      <c r="AD232" s="346"/>
      <c r="AE232" s="346"/>
      <c r="AF232" s="346"/>
      <c r="AG232" s="346"/>
      <c r="AH232" s="346"/>
      <c r="AI232" s="340"/>
      <c r="AJ232" s="340"/>
      <c r="AK232" s="336"/>
      <c r="AL232" s="82"/>
      <c r="AM232" s="53"/>
    </row>
    <row r="233" spans="1:39" ht="13.5" customHeight="1" x14ac:dyDescent="0.2">
      <c r="A233" s="51"/>
      <c r="B233" s="168"/>
      <c r="C233" s="339"/>
      <c r="D233" s="344" t="s">
        <v>55</v>
      </c>
      <c r="E233" s="344" t="s">
        <v>399</v>
      </c>
      <c r="F233" s="340"/>
      <c r="G233" s="340"/>
      <c r="H233" s="340"/>
      <c r="I233" s="340"/>
      <c r="J233" s="340"/>
      <c r="K233" s="340"/>
      <c r="L233" s="340"/>
      <c r="M233" s="340"/>
      <c r="N233" s="340"/>
      <c r="O233" s="340"/>
      <c r="P233" s="340"/>
      <c r="Q233" s="340"/>
      <c r="R233" s="340"/>
      <c r="S233" s="340"/>
      <c r="T233" s="340"/>
      <c r="U233" s="340"/>
      <c r="V233" s="340"/>
      <c r="W233" s="340"/>
      <c r="X233" s="340"/>
      <c r="Y233" s="340"/>
      <c r="Z233" s="340"/>
      <c r="AA233" s="388"/>
      <c r="AB233" s="388"/>
      <c r="AC233" s="388"/>
      <c r="AD233" s="388"/>
      <c r="AE233" s="388"/>
      <c r="AF233" s="388"/>
      <c r="AG233" s="388"/>
      <c r="AH233" s="388"/>
      <c r="AI233" s="340"/>
      <c r="AJ233" s="340"/>
      <c r="AK233" s="336"/>
      <c r="AL233" s="82"/>
      <c r="AM233" s="53"/>
    </row>
    <row r="234" spans="1:39" ht="13.5" customHeight="1" x14ac:dyDescent="0.2">
      <c r="A234" s="51"/>
      <c r="B234" s="168"/>
      <c r="C234" s="339"/>
      <c r="D234" s="344" t="s">
        <v>55</v>
      </c>
      <c r="E234" s="344" t="s">
        <v>426</v>
      </c>
      <c r="F234" s="340"/>
      <c r="G234" s="340"/>
      <c r="H234" s="340"/>
      <c r="I234" s="340"/>
      <c r="J234" s="340"/>
      <c r="K234" s="340"/>
      <c r="L234" s="340"/>
      <c r="M234" s="340"/>
      <c r="N234" s="340"/>
      <c r="O234" s="340"/>
      <c r="P234" s="340"/>
      <c r="Q234" s="340"/>
      <c r="R234" s="340"/>
      <c r="S234" s="340"/>
      <c r="T234" s="340"/>
      <c r="U234" s="340"/>
      <c r="V234" s="340"/>
      <c r="W234" s="340"/>
      <c r="X234" s="340"/>
      <c r="Y234" s="340"/>
      <c r="Z234" s="340"/>
      <c r="AA234" s="340"/>
      <c r="AB234" s="340"/>
      <c r="AC234" s="340"/>
      <c r="AD234" s="340"/>
      <c r="AE234" s="340"/>
      <c r="AF234" s="340"/>
      <c r="AG234" s="340"/>
      <c r="AH234" s="340"/>
      <c r="AI234" s="340"/>
      <c r="AJ234" s="340"/>
      <c r="AK234" s="336"/>
      <c r="AL234" s="82"/>
      <c r="AM234" s="53"/>
    </row>
    <row r="235" spans="1:39" ht="13.5" customHeight="1" x14ac:dyDescent="0.2">
      <c r="A235" s="51"/>
      <c r="B235" s="168"/>
      <c r="C235" s="339"/>
      <c r="D235" s="344"/>
      <c r="E235" s="344" t="s">
        <v>400</v>
      </c>
      <c r="F235" s="340"/>
      <c r="G235" s="340"/>
      <c r="H235" s="340"/>
      <c r="I235" s="340"/>
      <c r="J235" s="340"/>
      <c r="K235" s="340"/>
      <c r="L235" s="340"/>
      <c r="M235" s="340"/>
      <c r="N235" s="340"/>
      <c r="O235" s="340"/>
      <c r="P235" s="340"/>
      <c r="Q235" s="340"/>
      <c r="R235" s="340"/>
      <c r="S235" s="340"/>
      <c r="T235" s="340"/>
      <c r="U235" s="340"/>
      <c r="V235" s="340"/>
      <c r="W235" s="340"/>
      <c r="X235" s="340"/>
      <c r="Y235" s="340"/>
      <c r="Z235" s="340"/>
      <c r="AA235" s="388"/>
      <c r="AB235" s="388"/>
      <c r="AC235" s="388"/>
      <c r="AD235" s="388"/>
      <c r="AE235" s="388"/>
      <c r="AF235" s="388"/>
      <c r="AG235" s="388"/>
      <c r="AH235" s="388"/>
      <c r="AI235" s="340"/>
      <c r="AJ235" s="340"/>
      <c r="AK235" s="336"/>
      <c r="AL235" s="82"/>
      <c r="AM235" s="53"/>
    </row>
    <row r="236" spans="1:39" ht="13.5" customHeight="1" x14ac:dyDescent="0.2">
      <c r="A236" s="51"/>
      <c r="B236" s="168"/>
      <c r="C236" s="339"/>
      <c r="D236" s="344" t="s">
        <v>55</v>
      </c>
      <c r="E236" s="344" t="s">
        <v>401</v>
      </c>
      <c r="F236" s="340"/>
      <c r="G236" s="340"/>
      <c r="H236" s="340"/>
      <c r="I236" s="340"/>
      <c r="J236" s="340"/>
      <c r="K236" s="340"/>
      <c r="L236" s="340"/>
      <c r="M236" s="340"/>
      <c r="N236" s="340"/>
      <c r="O236" s="340"/>
      <c r="P236" s="340"/>
      <c r="Q236" s="340"/>
      <c r="R236" s="340"/>
      <c r="S236" s="340"/>
      <c r="T236" s="340"/>
      <c r="U236" s="340"/>
      <c r="V236" s="340"/>
      <c r="W236" s="340"/>
      <c r="X236" s="340"/>
      <c r="Y236" s="340"/>
      <c r="Z236" s="340"/>
      <c r="AA236" s="340"/>
      <c r="AB236" s="340"/>
      <c r="AC236" s="340"/>
      <c r="AD236" s="340"/>
      <c r="AE236" s="340"/>
      <c r="AF236" s="340"/>
      <c r="AG236" s="340"/>
      <c r="AH236" s="340"/>
      <c r="AI236" s="340"/>
      <c r="AJ236" s="340"/>
      <c r="AK236" s="336"/>
      <c r="AL236" s="82"/>
      <c r="AM236" s="53"/>
    </row>
    <row r="237" spans="1:39" ht="13.5" customHeight="1" x14ac:dyDescent="0.2">
      <c r="A237" s="51"/>
      <c r="B237" s="168"/>
      <c r="C237" s="339"/>
      <c r="D237" s="344"/>
      <c r="E237" s="344" t="s">
        <v>402</v>
      </c>
      <c r="F237" s="340"/>
      <c r="G237" s="340"/>
      <c r="H237" s="340"/>
      <c r="I237" s="340"/>
      <c r="J237" s="340"/>
      <c r="K237" s="340"/>
      <c r="L237" s="340"/>
      <c r="M237" s="340"/>
      <c r="N237" s="340"/>
      <c r="O237" s="340"/>
      <c r="P237" s="340"/>
      <c r="Q237" s="340"/>
      <c r="R237" s="340"/>
      <c r="S237" s="340"/>
      <c r="T237" s="340"/>
      <c r="U237" s="388"/>
      <c r="V237" s="388"/>
      <c r="W237" s="388"/>
      <c r="X237" s="388"/>
      <c r="Y237" s="388"/>
      <c r="Z237" s="388"/>
      <c r="AA237" s="388"/>
      <c r="AB237" s="388"/>
      <c r="AC237" s="388"/>
      <c r="AD237" s="388"/>
      <c r="AE237" s="388"/>
      <c r="AF237" s="388"/>
      <c r="AG237" s="388"/>
      <c r="AH237" s="388"/>
      <c r="AI237" s="340"/>
      <c r="AJ237" s="340"/>
      <c r="AK237" s="336"/>
      <c r="AL237" s="82"/>
      <c r="AM237" s="53"/>
    </row>
    <row r="238" spans="1:39" ht="11.25" customHeight="1" x14ac:dyDescent="0.2">
      <c r="A238" s="51"/>
      <c r="B238" s="168"/>
      <c r="C238" s="341"/>
      <c r="D238" s="340"/>
      <c r="E238" s="340"/>
      <c r="F238" s="340"/>
      <c r="G238" s="340"/>
      <c r="H238" s="340"/>
      <c r="I238" s="340"/>
      <c r="J238" s="340"/>
      <c r="K238" s="340"/>
      <c r="L238" s="340"/>
      <c r="M238" s="340"/>
      <c r="N238" s="340"/>
      <c r="O238" s="340"/>
      <c r="P238" s="340"/>
      <c r="Q238" s="340"/>
      <c r="R238" s="340"/>
      <c r="S238" s="340"/>
      <c r="T238" s="340"/>
      <c r="U238" s="340"/>
      <c r="V238" s="340"/>
      <c r="W238" s="340"/>
      <c r="X238" s="340"/>
      <c r="Y238" s="340"/>
      <c r="Z238" s="340"/>
      <c r="AA238" s="340"/>
      <c r="AB238" s="340"/>
      <c r="AC238" s="340"/>
      <c r="AD238" s="340"/>
      <c r="AE238" s="340"/>
      <c r="AF238" s="340"/>
      <c r="AG238" s="340"/>
      <c r="AH238" s="340"/>
      <c r="AI238" s="340"/>
      <c r="AJ238" s="340"/>
      <c r="AK238" s="206"/>
      <c r="AL238" s="82"/>
      <c r="AM238" s="53"/>
    </row>
    <row r="239" spans="1:39" ht="8.4499999999999993" customHeight="1" x14ac:dyDescent="0.2">
      <c r="A239" s="51"/>
      <c r="B239" s="168"/>
      <c r="C239" s="53"/>
      <c r="D239" s="53"/>
      <c r="E239" s="53"/>
      <c r="F239" s="53"/>
      <c r="G239" s="53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  <c r="AB239" s="53"/>
      <c r="AC239" s="53"/>
      <c r="AD239" s="53"/>
      <c r="AE239" s="53"/>
      <c r="AF239" s="53"/>
      <c r="AG239" s="53"/>
      <c r="AH239" s="53"/>
      <c r="AI239" s="53"/>
      <c r="AJ239" s="53"/>
      <c r="AK239" s="53"/>
      <c r="AL239" s="82"/>
      <c r="AM239" s="53"/>
    </row>
    <row r="240" spans="1:39" ht="8.1" customHeight="1" x14ac:dyDescent="0.2">
      <c r="A240" s="51"/>
      <c r="B240" s="168"/>
      <c r="C240" s="59"/>
      <c r="D240" s="59"/>
      <c r="E240" s="59"/>
      <c r="F240" s="59"/>
      <c r="G240" s="82"/>
      <c r="H240" s="82"/>
      <c r="I240" s="82"/>
      <c r="J240" s="59"/>
      <c r="K240" s="59"/>
      <c r="L240" s="59"/>
      <c r="M240" s="59"/>
      <c r="N240" s="59"/>
      <c r="O240" s="59"/>
      <c r="P240" s="59"/>
      <c r="Q240" s="59"/>
      <c r="R240" s="59"/>
      <c r="S240" s="59"/>
      <c r="T240" s="59"/>
      <c r="U240" s="59"/>
      <c r="V240" s="83"/>
      <c r="W240" s="59"/>
      <c r="X240" s="59"/>
      <c r="Y240" s="82"/>
      <c r="Z240" s="82"/>
      <c r="AA240" s="82"/>
      <c r="AB240" s="82"/>
      <c r="AC240" s="82"/>
      <c r="AD240" s="82"/>
      <c r="AE240" s="82"/>
      <c r="AF240" s="82"/>
      <c r="AG240" s="59"/>
      <c r="AH240" s="82"/>
      <c r="AI240" s="82"/>
      <c r="AJ240" s="82"/>
      <c r="AK240" s="82"/>
      <c r="AL240" s="82"/>
      <c r="AM240" s="53"/>
    </row>
    <row r="241" spans="1:38" s="234" customFormat="1" ht="18.75" customHeight="1" x14ac:dyDescent="0.2">
      <c r="A241" s="229"/>
      <c r="B241" s="168"/>
      <c r="C241" s="235" t="s">
        <v>251</v>
      </c>
      <c r="D241" s="236"/>
      <c r="E241" s="230"/>
      <c r="F241" s="230"/>
      <c r="G241" s="230"/>
      <c r="H241" s="230"/>
      <c r="I241" s="231"/>
      <c r="J241" s="231"/>
      <c r="K241" s="231"/>
      <c r="L241" s="231"/>
      <c r="M241" s="231"/>
      <c r="N241" s="232"/>
      <c r="O241" s="232"/>
      <c r="P241" s="232"/>
      <c r="Q241" s="232"/>
      <c r="R241" s="232"/>
      <c r="S241" s="232"/>
      <c r="T241" s="232"/>
      <c r="U241" s="232"/>
      <c r="V241" s="232"/>
      <c r="W241" s="232"/>
      <c r="X241" s="232"/>
      <c r="Y241" s="232"/>
      <c r="Z241" s="232"/>
      <c r="AA241" s="232"/>
      <c r="AB241" s="233"/>
      <c r="AC241" s="232"/>
      <c r="AD241" s="232"/>
      <c r="AE241" s="232"/>
      <c r="AF241" s="232"/>
      <c r="AG241" s="232"/>
      <c r="AH241" s="232"/>
      <c r="AI241" s="232"/>
      <c r="AJ241" s="232"/>
      <c r="AK241" s="232"/>
      <c r="AL241" s="232"/>
    </row>
    <row r="242" spans="1:38" s="234" customFormat="1" ht="12" x14ac:dyDescent="0.2">
      <c r="A242" s="229"/>
      <c r="B242" s="168"/>
      <c r="C242" s="172" t="s">
        <v>49</v>
      </c>
      <c r="D242" s="236"/>
      <c r="E242" s="230"/>
      <c r="F242" s="230"/>
      <c r="G242" s="230"/>
      <c r="H242" s="230"/>
      <c r="I242" s="231"/>
      <c r="J242" s="231"/>
      <c r="K242" s="231"/>
      <c r="L242" s="231"/>
      <c r="M242" s="231"/>
      <c r="N242" s="232"/>
      <c r="O242" s="232"/>
      <c r="P242" s="232"/>
      <c r="Q242" s="232"/>
      <c r="R242" s="232"/>
      <c r="S242" s="232"/>
      <c r="T242" s="232"/>
      <c r="U242" s="232"/>
      <c r="V242" s="232"/>
      <c r="W242" s="232"/>
      <c r="X242" s="232"/>
      <c r="Y242" s="232"/>
      <c r="Z242" s="232"/>
      <c r="AA242" s="232"/>
      <c r="AB242" s="233"/>
      <c r="AC242" s="232"/>
      <c r="AD242" s="232"/>
      <c r="AE242" s="232"/>
      <c r="AF242" s="232"/>
      <c r="AG242" s="232"/>
      <c r="AH242" s="232"/>
      <c r="AI242" s="232"/>
      <c r="AJ242" s="232"/>
      <c r="AK242" s="232"/>
      <c r="AL242" s="232"/>
    </row>
    <row r="243" spans="1:38" s="234" customFormat="1" ht="13.5" customHeight="1" x14ac:dyDescent="0.2">
      <c r="A243" s="229"/>
      <c r="B243" s="168"/>
      <c r="C243" s="141" t="s">
        <v>55</v>
      </c>
      <c r="D243" s="237" t="s">
        <v>209</v>
      </c>
      <c r="E243" s="238"/>
      <c r="F243" s="238"/>
      <c r="G243" s="238"/>
      <c r="H243" s="238"/>
      <c r="I243" s="238"/>
      <c r="J243" s="239"/>
      <c r="K243" s="239"/>
      <c r="L243" s="239"/>
      <c r="M243" s="239"/>
      <c r="N243" s="239"/>
      <c r="O243" s="240"/>
      <c r="P243" s="240"/>
      <c r="Q243" s="240"/>
      <c r="R243" s="240"/>
      <c r="S243" s="240"/>
      <c r="T243" s="240"/>
      <c r="U243" s="240"/>
      <c r="V243" s="240"/>
      <c r="W243" s="240"/>
      <c r="X243" s="240"/>
      <c r="Y243" s="240"/>
      <c r="Z243" s="240"/>
      <c r="AA243" s="240"/>
      <c r="AB243" s="232"/>
      <c r="AC243" s="232"/>
      <c r="AD243" s="232"/>
      <c r="AE243" s="232"/>
      <c r="AF243" s="232"/>
      <c r="AG243" s="232"/>
      <c r="AH243" s="232"/>
      <c r="AI243" s="232"/>
      <c r="AJ243" s="232"/>
      <c r="AK243" s="232"/>
      <c r="AL243" s="232"/>
    </row>
    <row r="244" spans="1:38" s="227" customFormat="1" ht="13.5" customHeight="1" x14ac:dyDescent="0.2">
      <c r="A244" s="226"/>
      <c r="B244" s="168"/>
      <c r="C244" s="141" t="s">
        <v>55</v>
      </c>
      <c r="D244" s="241" t="s">
        <v>229</v>
      </c>
      <c r="E244" s="242"/>
      <c r="F244" s="242"/>
      <c r="G244" s="242"/>
      <c r="H244" s="242"/>
      <c r="I244" s="242"/>
      <c r="J244" s="243"/>
      <c r="K244" s="243"/>
      <c r="L244" s="243"/>
      <c r="M244" s="243"/>
      <c r="N244" s="243"/>
      <c r="O244" s="244"/>
      <c r="P244" s="244"/>
      <c r="Q244" s="244"/>
      <c r="R244" s="244"/>
      <c r="S244" s="244"/>
      <c r="T244" s="244"/>
      <c r="U244" s="244"/>
      <c r="V244" s="244"/>
      <c r="W244" s="244"/>
      <c r="X244" s="244"/>
      <c r="Y244" s="244"/>
      <c r="Z244" s="244"/>
      <c r="AA244" s="244"/>
      <c r="AB244" s="194"/>
      <c r="AC244" s="232"/>
      <c r="AD244" s="232"/>
      <c r="AE244" s="232"/>
      <c r="AF244" s="232"/>
      <c r="AG244" s="232"/>
      <c r="AH244" s="232"/>
      <c r="AI244" s="232"/>
      <c r="AJ244" s="232"/>
      <c r="AK244" s="232"/>
      <c r="AL244" s="232"/>
    </row>
    <row r="245" spans="1:38" s="234" customFormat="1" ht="13.5" customHeight="1" x14ac:dyDescent="0.2">
      <c r="A245" s="229"/>
      <c r="B245" s="111"/>
      <c r="C245" s="113" t="s">
        <v>55</v>
      </c>
      <c r="D245" s="229" t="s">
        <v>245</v>
      </c>
      <c r="E245" s="230"/>
      <c r="F245" s="230"/>
      <c r="G245" s="230"/>
      <c r="H245" s="230"/>
      <c r="I245" s="230"/>
      <c r="J245" s="231"/>
      <c r="K245" s="231"/>
      <c r="L245" s="231"/>
      <c r="M245" s="231"/>
      <c r="N245" s="231"/>
      <c r="O245" s="232"/>
      <c r="P245" s="232"/>
      <c r="Q245" s="232"/>
      <c r="R245" s="232"/>
      <c r="S245" s="232"/>
      <c r="T245" s="232"/>
      <c r="U245" s="232"/>
      <c r="V245" s="232"/>
      <c r="W245" s="232"/>
      <c r="X245" s="232"/>
      <c r="Y245" s="232"/>
      <c r="Z245" s="232"/>
      <c r="AA245" s="232"/>
      <c r="AB245" s="232"/>
      <c r="AC245" s="82"/>
      <c r="AD245" s="82"/>
      <c r="AE245" s="82"/>
      <c r="AF245" s="82"/>
      <c r="AG245" s="82"/>
      <c r="AH245" s="82"/>
      <c r="AI245" s="82"/>
      <c r="AJ245" s="82"/>
      <c r="AK245" s="82"/>
      <c r="AL245" s="82"/>
    </row>
    <row r="246" spans="1:38" s="234" customFormat="1" ht="13.5" customHeight="1" x14ac:dyDescent="0.2">
      <c r="A246" s="229"/>
      <c r="B246" s="111"/>
      <c r="C246" s="229"/>
      <c r="D246" s="229" t="s">
        <v>246</v>
      </c>
      <c r="E246" s="230"/>
      <c r="F246" s="230"/>
      <c r="G246" s="230"/>
      <c r="H246" s="230"/>
      <c r="I246" s="230"/>
      <c r="J246" s="231"/>
      <c r="K246" s="231"/>
      <c r="L246" s="231"/>
      <c r="M246" s="231"/>
      <c r="N246" s="231"/>
      <c r="O246" s="232"/>
      <c r="P246" s="232"/>
      <c r="Q246" s="232"/>
      <c r="R246" s="232"/>
      <c r="S246" s="232"/>
      <c r="T246" s="232"/>
      <c r="U246" s="232"/>
      <c r="V246" s="232"/>
      <c r="W246" s="232"/>
      <c r="X246" s="232"/>
      <c r="Y246" s="232"/>
      <c r="Z246" s="232"/>
      <c r="AA246" s="232"/>
      <c r="AB246" s="232"/>
      <c r="AC246" s="82"/>
      <c r="AD246" s="82"/>
      <c r="AE246" s="82"/>
      <c r="AF246" s="82"/>
      <c r="AG246" s="82"/>
      <c r="AH246" s="82"/>
      <c r="AI246" s="82"/>
      <c r="AJ246" s="82"/>
      <c r="AK246" s="82"/>
      <c r="AL246" s="82"/>
    </row>
    <row r="247" spans="1:38" s="234" customFormat="1" ht="13.5" customHeight="1" x14ac:dyDescent="0.2">
      <c r="A247" s="229"/>
      <c r="B247" s="111"/>
      <c r="C247" s="229"/>
      <c r="D247" s="229" t="s">
        <v>428</v>
      </c>
      <c r="E247" s="230"/>
      <c r="F247" s="230"/>
      <c r="G247" s="230"/>
      <c r="H247" s="230"/>
      <c r="I247" s="230"/>
      <c r="J247" s="231"/>
      <c r="K247" s="231"/>
      <c r="L247" s="231"/>
      <c r="M247" s="231"/>
      <c r="N247" s="231"/>
      <c r="O247" s="232"/>
      <c r="P247" s="232"/>
      <c r="Q247" s="232"/>
      <c r="R247" s="232"/>
      <c r="S247" s="232"/>
      <c r="T247" s="232"/>
      <c r="U247" s="232"/>
      <c r="V247" s="232"/>
      <c r="W247" s="232"/>
      <c r="X247" s="232"/>
      <c r="Y247" s="232"/>
      <c r="Z247" s="232"/>
      <c r="AA247" s="232"/>
      <c r="AB247" s="232"/>
      <c r="AC247" s="82"/>
      <c r="AD247" s="82"/>
      <c r="AE247" s="82"/>
      <c r="AF247" s="82"/>
      <c r="AG247" s="82"/>
      <c r="AH247" s="82"/>
      <c r="AI247" s="82"/>
      <c r="AJ247" s="82"/>
      <c r="AK247" s="82"/>
      <c r="AL247" s="82"/>
    </row>
    <row r="248" spans="1:38" s="227" customFormat="1" ht="13.5" customHeight="1" x14ac:dyDescent="0.2">
      <c r="A248" s="226"/>
      <c r="C248" s="141" t="s">
        <v>55</v>
      </c>
      <c r="D248" s="237" t="s">
        <v>252</v>
      </c>
      <c r="E248" s="237"/>
      <c r="F248" s="237"/>
      <c r="G248" s="237"/>
      <c r="H248" s="237"/>
      <c r="I248" s="237"/>
      <c r="J248" s="237"/>
      <c r="K248" s="237"/>
      <c r="L248" s="237"/>
      <c r="M248" s="237"/>
      <c r="N248" s="237"/>
      <c r="O248" s="237"/>
      <c r="P248" s="237"/>
      <c r="Q248" s="237"/>
      <c r="R248" s="237"/>
      <c r="S248" s="237"/>
      <c r="T248" s="237"/>
      <c r="U248" s="237"/>
      <c r="V248" s="237"/>
      <c r="W248" s="237"/>
      <c r="X248" s="237"/>
      <c r="Y248" s="237"/>
      <c r="Z248" s="237"/>
      <c r="AA248" s="237"/>
      <c r="AB248" s="250"/>
      <c r="AC248" s="232"/>
      <c r="AD248" s="232"/>
      <c r="AE248" s="232"/>
      <c r="AF248" s="232"/>
      <c r="AG248" s="232"/>
      <c r="AH248" s="232"/>
      <c r="AI248" s="232"/>
      <c r="AJ248" s="232"/>
      <c r="AK248" s="232"/>
      <c r="AL248" s="232"/>
    </row>
    <row r="249" spans="1:38" s="227" customFormat="1" ht="13.5" customHeight="1" x14ac:dyDescent="0.2">
      <c r="A249" s="226"/>
      <c r="B249" s="226"/>
      <c r="C249" s="111"/>
      <c r="D249" s="237" t="s">
        <v>253</v>
      </c>
      <c r="E249" s="237"/>
      <c r="F249" s="237"/>
      <c r="G249" s="237"/>
      <c r="H249" s="237"/>
      <c r="I249" s="237"/>
      <c r="J249" s="237"/>
      <c r="K249" s="237"/>
      <c r="L249" s="237"/>
      <c r="M249" s="237"/>
      <c r="N249" s="237"/>
      <c r="O249" s="237"/>
      <c r="P249" s="237"/>
      <c r="Q249" s="237"/>
      <c r="R249" s="237"/>
      <c r="S249" s="237"/>
      <c r="T249" s="237"/>
      <c r="U249" s="237"/>
      <c r="V249" s="237"/>
      <c r="W249" s="237"/>
      <c r="X249" s="237"/>
      <c r="Y249" s="237"/>
      <c r="Z249" s="237"/>
      <c r="AA249" s="237"/>
      <c r="AB249" s="194"/>
      <c r="AC249" s="232"/>
      <c r="AD249" s="232"/>
      <c r="AE249" s="232"/>
      <c r="AF249" s="232"/>
      <c r="AG249" s="232"/>
      <c r="AH249" s="232"/>
      <c r="AI249" s="232"/>
      <c r="AJ249" s="232"/>
      <c r="AK249" s="232"/>
      <c r="AL249" s="232"/>
    </row>
    <row r="250" spans="1:38" s="227" customFormat="1" ht="13.5" customHeight="1" x14ac:dyDescent="0.2">
      <c r="A250" s="226"/>
      <c r="B250" s="226"/>
      <c r="C250" s="111"/>
      <c r="D250" s="237" t="s">
        <v>254</v>
      </c>
      <c r="E250" s="237"/>
      <c r="F250" s="237"/>
      <c r="G250" s="237"/>
      <c r="H250" s="237"/>
      <c r="I250" s="237"/>
      <c r="J250" s="237"/>
      <c r="K250" s="237"/>
      <c r="L250" s="237"/>
      <c r="M250" s="237"/>
      <c r="N250" s="237"/>
      <c r="O250" s="237"/>
      <c r="P250" s="237"/>
      <c r="Q250" s="237"/>
      <c r="R250" s="237"/>
      <c r="S250" s="237"/>
      <c r="T250" s="237"/>
      <c r="U250" s="237"/>
      <c r="V250" s="237"/>
      <c r="W250" s="237"/>
      <c r="X250" s="237"/>
      <c r="Y250" s="237"/>
      <c r="Z250" s="237"/>
      <c r="AA250" s="237"/>
      <c r="AB250" s="194"/>
      <c r="AC250" s="232"/>
      <c r="AD250" s="232"/>
      <c r="AE250" s="232"/>
      <c r="AF250" s="232"/>
      <c r="AG250" s="232"/>
      <c r="AH250" s="232"/>
      <c r="AI250" s="232"/>
      <c r="AJ250" s="232"/>
      <c r="AK250" s="232"/>
      <c r="AL250" s="232"/>
    </row>
    <row r="251" spans="1:38" s="227" customFormat="1" ht="13.5" customHeight="1" x14ac:dyDescent="0.2">
      <c r="A251" s="226"/>
      <c r="B251" s="226"/>
      <c r="C251" s="227" t="s">
        <v>55</v>
      </c>
      <c r="D251" s="237" t="s">
        <v>255</v>
      </c>
      <c r="E251" s="237"/>
      <c r="F251" s="237"/>
      <c r="G251" s="237"/>
      <c r="H251" s="237"/>
      <c r="I251" s="237"/>
      <c r="J251" s="237"/>
      <c r="K251" s="237"/>
      <c r="L251" s="237"/>
      <c r="M251" s="237"/>
      <c r="N251" s="237"/>
      <c r="O251" s="237"/>
      <c r="P251" s="237"/>
      <c r="Q251" s="237"/>
      <c r="R251" s="237"/>
      <c r="S251" s="237"/>
      <c r="T251" s="237"/>
      <c r="U251" s="237"/>
      <c r="V251" s="237"/>
      <c r="W251" s="237"/>
      <c r="X251" s="237"/>
      <c r="Y251" s="237"/>
      <c r="Z251" s="237"/>
      <c r="AA251" s="237"/>
      <c r="AB251" s="194"/>
      <c r="AC251" s="232"/>
      <c r="AD251" s="232"/>
      <c r="AE251" s="232"/>
      <c r="AF251" s="232"/>
      <c r="AG251" s="232"/>
      <c r="AH251" s="232"/>
      <c r="AI251" s="232"/>
      <c r="AJ251" s="232"/>
      <c r="AK251" s="232"/>
      <c r="AL251" s="232"/>
    </row>
    <row r="252" spans="1:38" s="227" customFormat="1" ht="13.5" customHeight="1" x14ac:dyDescent="0.2">
      <c r="A252" s="226"/>
      <c r="B252" s="226"/>
      <c r="C252" s="141" t="s">
        <v>55</v>
      </c>
      <c r="D252" s="237" t="s">
        <v>219</v>
      </c>
      <c r="E252" s="237"/>
      <c r="F252" s="237"/>
      <c r="G252" s="237"/>
      <c r="H252" s="237"/>
      <c r="I252" s="237"/>
      <c r="J252" s="237"/>
      <c r="K252" s="237"/>
      <c r="L252" s="237"/>
      <c r="M252" s="237"/>
      <c r="N252" s="237"/>
      <c r="O252" s="237"/>
      <c r="P252" s="237"/>
      <c r="Q252" s="237"/>
      <c r="R252" s="237"/>
      <c r="S252" s="237"/>
      <c r="T252" s="237"/>
      <c r="U252" s="237"/>
      <c r="V252" s="237"/>
      <c r="W252" s="237"/>
      <c r="X252" s="237"/>
      <c r="Y252" s="237"/>
      <c r="Z252" s="237"/>
      <c r="AA252" s="237"/>
      <c r="AB252" s="194"/>
      <c r="AC252" s="232"/>
      <c r="AD252" s="232"/>
      <c r="AE252" s="232"/>
      <c r="AF252" s="232"/>
      <c r="AG252" s="232"/>
      <c r="AH252" s="232"/>
      <c r="AI252" s="232"/>
      <c r="AJ252" s="232"/>
      <c r="AK252" s="232"/>
      <c r="AL252" s="232"/>
    </row>
    <row r="253" spans="1:38" s="227" customFormat="1" ht="13.5" customHeight="1" x14ac:dyDescent="0.2">
      <c r="A253" s="226"/>
      <c r="B253" s="226"/>
      <c r="D253" s="237" t="s">
        <v>249</v>
      </c>
      <c r="E253" s="237"/>
      <c r="F253" s="237"/>
      <c r="G253" s="237"/>
      <c r="H253" s="237"/>
      <c r="I253" s="237"/>
      <c r="J253" s="237"/>
      <c r="K253" s="237"/>
      <c r="L253" s="237"/>
      <c r="M253" s="237"/>
      <c r="N253" s="237"/>
      <c r="O253" s="237"/>
      <c r="P253" s="237"/>
      <c r="Q253" s="237"/>
      <c r="R253" s="237"/>
      <c r="S253" s="237"/>
      <c r="T253" s="237"/>
      <c r="U253" s="237"/>
      <c r="V253" s="237"/>
      <c r="W253" s="237"/>
      <c r="X253" s="237"/>
      <c r="Y253" s="237"/>
      <c r="Z253" s="237"/>
      <c r="AA253" s="237"/>
      <c r="AB253" s="194"/>
      <c r="AC253" s="232"/>
      <c r="AD253" s="232"/>
      <c r="AE253" s="232"/>
      <c r="AF253" s="232"/>
      <c r="AG253" s="232"/>
      <c r="AH253" s="232"/>
      <c r="AI253" s="232"/>
      <c r="AJ253" s="232"/>
      <c r="AK253" s="232"/>
      <c r="AL253" s="232"/>
    </row>
    <row r="254" spans="1:38" s="227" customFormat="1" ht="12" x14ac:dyDescent="0.2">
      <c r="A254" s="194"/>
      <c r="B254" s="194"/>
      <c r="C254" s="194"/>
      <c r="D254" s="194"/>
      <c r="E254" s="194"/>
      <c r="F254" s="194"/>
      <c r="G254" s="194"/>
      <c r="H254" s="194"/>
      <c r="I254" s="194"/>
      <c r="J254" s="194"/>
      <c r="K254" s="194"/>
      <c r="L254" s="194"/>
      <c r="M254" s="194"/>
      <c r="N254" s="194"/>
      <c r="O254" s="194"/>
      <c r="P254" s="194"/>
      <c r="Q254" s="194"/>
      <c r="R254" s="194"/>
      <c r="S254" s="194"/>
      <c r="T254" s="194"/>
      <c r="U254" s="194"/>
      <c r="V254" s="194"/>
      <c r="W254" s="194"/>
      <c r="X254" s="194"/>
      <c r="Y254" s="194"/>
      <c r="Z254" s="194"/>
      <c r="AA254" s="194"/>
      <c r="AB254" s="228"/>
      <c r="AC254" s="232"/>
      <c r="AD254" s="232"/>
      <c r="AE254" s="232"/>
      <c r="AF254" s="232"/>
      <c r="AG254" s="232"/>
      <c r="AH254" s="232"/>
      <c r="AI254" s="232"/>
      <c r="AJ254" s="232"/>
      <c r="AK254" s="232"/>
      <c r="AL254" s="232"/>
    </row>
    <row r="255" spans="1:38" s="234" customFormat="1" ht="13.5" customHeight="1" x14ac:dyDescent="0.2">
      <c r="A255" s="245" t="s">
        <v>58</v>
      </c>
      <c r="C255" s="172" t="s">
        <v>54</v>
      </c>
      <c r="E255" s="230"/>
      <c r="F255" s="230"/>
      <c r="G255" s="230"/>
      <c r="H255" s="230"/>
      <c r="J255" s="168"/>
      <c r="K255" s="231"/>
      <c r="L255" s="231"/>
      <c r="M255" s="231"/>
      <c r="N255" s="232"/>
      <c r="O255" s="232"/>
      <c r="P255" s="232"/>
      <c r="Q255" s="232"/>
      <c r="R255" s="232"/>
      <c r="S255" s="232"/>
      <c r="T255" s="232"/>
      <c r="U255" s="232"/>
      <c r="V255" s="232"/>
      <c r="W255" s="232"/>
      <c r="X255" s="232"/>
      <c r="Y255" s="232"/>
      <c r="Z255" s="232"/>
      <c r="AA255" s="232"/>
      <c r="AB255" s="233"/>
      <c r="AC255" s="232"/>
      <c r="AD255" s="232"/>
      <c r="AE255" s="232"/>
      <c r="AF255" s="232"/>
      <c r="AG255" s="232"/>
      <c r="AH255" s="232"/>
      <c r="AI255" s="232"/>
      <c r="AJ255" s="232"/>
      <c r="AK255" s="232"/>
      <c r="AL255" s="232"/>
    </row>
    <row r="256" spans="1:38" s="234" customFormat="1" ht="12" customHeight="1" x14ac:dyDescent="0.2">
      <c r="A256" s="229"/>
      <c r="B256" s="141"/>
      <c r="C256" s="141" t="s">
        <v>55</v>
      </c>
      <c r="D256" s="237" t="s">
        <v>210</v>
      </c>
      <c r="E256" s="237"/>
      <c r="F256" s="237"/>
      <c r="G256" s="237"/>
      <c r="H256" s="237"/>
      <c r="I256" s="237"/>
      <c r="J256" s="237"/>
      <c r="K256" s="237"/>
      <c r="L256" s="237"/>
      <c r="M256" s="237"/>
      <c r="N256" s="237"/>
      <c r="O256" s="237"/>
      <c r="P256" s="237"/>
      <c r="Q256" s="237"/>
      <c r="R256" s="237"/>
      <c r="S256" s="237"/>
      <c r="T256" s="237"/>
      <c r="U256" s="237"/>
      <c r="V256" s="237"/>
      <c r="W256" s="237"/>
      <c r="X256" s="237"/>
      <c r="Y256" s="237"/>
      <c r="Z256" s="237"/>
      <c r="AA256" s="251"/>
      <c r="AB256" s="252"/>
      <c r="AC256" s="232"/>
      <c r="AD256" s="232"/>
      <c r="AE256" s="232"/>
      <c r="AF256" s="232"/>
      <c r="AG256" s="232"/>
      <c r="AH256" s="232"/>
      <c r="AI256" s="232"/>
      <c r="AJ256" s="232"/>
      <c r="AK256" s="232"/>
      <c r="AL256" s="232"/>
    </row>
    <row r="257" spans="1:38" s="234" customFormat="1" ht="12" customHeight="1" x14ac:dyDescent="0.2">
      <c r="A257" s="229"/>
      <c r="B257" s="141"/>
      <c r="C257" s="141"/>
      <c r="D257" s="237" t="s">
        <v>211</v>
      </c>
      <c r="E257" s="237"/>
      <c r="F257" s="237"/>
      <c r="G257" s="237"/>
      <c r="H257" s="237"/>
      <c r="I257" s="237"/>
      <c r="J257" s="237"/>
      <c r="K257" s="237"/>
      <c r="L257" s="237"/>
      <c r="M257" s="237"/>
      <c r="N257" s="237"/>
      <c r="O257" s="237"/>
      <c r="P257" s="237"/>
      <c r="Q257" s="237"/>
      <c r="R257" s="237"/>
      <c r="S257" s="237"/>
      <c r="T257" s="237"/>
      <c r="U257" s="237"/>
      <c r="V257" s="237"/>
      <c r="W257" s="237"/>
      <c r="X257" s="237"/>
      <c r="Y257" s="237"/>
      <c r="Z257" s="237"/>
      <c r="AA257" s="251"/>
      <c r="AB257" s="252"/>
      <c r="AC257" s="232"/>
      <c r="AD257" s="232"/>
      <c r="AE257" s="232"/>
      <c r="AF257" s="232"/>
      <c r="AG257" s="232"/>
      <c r="AH257" s="232"/>
      <c r="AI257" s="232"/>
      <c r="AJ257" s="232"/>
      <c r="AK257" s="232"/>
      <c r="AL257" s="232"/>
    </row>
    <row r="258" spans="1:38" s="234" customFormat="1" ht="12" customHeight="1" x14ac:dyDescent="0.2">
      <c r="A258" s="229"/>
      <c r="B258" s="141"/>
      <c r="C258" s="141"/>
      <c r="D258" s="237" t="s">
        <v>212</v>
      </c>
      <c r="E258" s="237"/>
      <c r="F258" s="237"/>
      <c r="G258" s="237"/>
      <c r="H258" s="237"/>
      <c r="I258" s="237"/>
      <c r="J258" s="237"/>
      <c r="K258" s="237"/>
      <c r="L258" s="237"/>
      <c r="M258" s="237"/>
      <c r="N258" s="237"/>
      <c r="O258" s="237"/>
      <c r="P258" s="237"/>
      <c r="Q258" s="237"/>
      <c r="R258" s="237"/>
      <c r="S258" s="237"/>
      <c r="T258" s="237"/>
      <c r="U258" s="237"/>
      <c r="V258" s="237"/>
      <c r="W258" s="237"/>
      <c r="X258" s="237"/>
      <c r="Y258" s="237"/>
      <c r="Z258" s="237"/>
      <c r="AA258" s="251"/>
      <c r="AB258" s="252"/>
      <c r="AC258" s="232"/>
      <c r="AD258" s="232"/>
      <c r="AE258" s="232"/>
      <c r="AF258" s="232"/>
      <c r="AG258" s="232"/>
      <c r="AH258" s="232"/>
      <c r="AI258" s="232"/>
      <c r="AJ258" s="232"/>
      <c r="AK258" s="232"/>
      <c r="AL258" s="232"/>
    </row>
    <row r="259" spans="1:38" s="234" customFormat="1" ht="12" customHeight="1" x14ac:dyDescent="0.2">
      <c r="A259" s="229"/>
      <c r="B259" s="141"/>
      <c r="C259" s="141" t="s">
        <v>55</v>
      </c>
      <c r="D259" s="237" t="s">
        <v>294</v>
      </c>
      <c r="E259" s="237"/>
      <c r="F259" s="237"/>
      <c r="G259" s="237"/>
      <c r="H259" s="237"/>
      <c r="I259" s="237"/>
      <c r="J259" s="237"/>
      <c r="K259" s="237"/>
      <c r="L259" s="237"/>
      <c r="M259" s="237"/>
      <c r="N259" s="237"/>
      <c r="O259" s="237"/>
      <c r="P259" s="237"/>
      <c r="Q259" s="237"/>
      <c r="R259" s="237"/>
      <c r="S259" s="237"/>
      <c r="T259" s="237"/>
      <c r="U259" s="237"/>
      <c r="V259" s="237"/>
      <c r="W259" s="237"/>
      <c r="X259" s="237"/>
      <c r="Y259" s="237"/>
      <c r="Z259" s="237"/>
      <c r="AA259" s="251"/>
      <c r="AB259" s="252"/>
      <c r="AC259" s="232"/>
      <c r="AD259" s="232"/>
      <c r="AE259" s="232"/>
      <c r="AF259" s="232"/>
      <c r="AG259" s="232"/>
      <c r="AH259" s="232"/>
      <c r="AI259" s="232"/>
      <c r="AJ259" s="232"/>
      <c r="AK259" s="232"/>
      <c r="AL259" s="232"/>
    </row>
    <row r="260" spans="1:38" s="234" customFormat="1" ht="12" customHeight="1" x14ac:dyDescent="0.2">
      <c r="A260" s="229"/>
      <c r="B260" s="141"/>
      <c r="C260" s="141"/>
      <c r="D260" s="237" t="s">
        <v>272</v>
      </c>
      <c r="E260" s="237"/>
      <c r="F260" s="237"/>
      <c r="G260" s="237"/>
      <c r="H260" s="237"/>
      <c r="I260" s="237"/>
      <c r="J260" s="237"/>
      <c r="K260" s="237"/>
      <c r="L260" s="237"/>
      <c r="M260" s="237"/>
      <c r="N260" s="237"/>
      <c r="O260" s="237"/>
      <c r="P260" s="237"/>
      <c r="Q260" s="237"/>
      <c r="R260" s="237"/>
      <c r="S260" s="237"/>
      <c r="T260" s="237"/>
      <c r="U260" s="237"/>
      <c r="V260" s="237"/>
      <c r="W260" s="237"/>
      <c r="X260" s="237"/>
      <c r="Y260" s="237"/>
      <c r="Z260" s="237"/>
      <c r="AA260" s="251"/>
      <c r="AB260" s="252"/>
      <c r="AC260" s="232"/>
      <c r="AD260" s="232"/>
      <c r="AE260" s="232"/>
      <c r="AF260" s="232"/>
      <c r="AG260" s="232"/>
      <c r="AH260" s="232"/>
      <c r="AI260" s="232"/>
      <c r="AJ260" s="232"/>
      <c r="AK260" s="232"/>
      <c r="AL260" s="232"/>
    </row>
    <row r="261" spans="1:38" s="234" customFormat="1" ht="12" customHeight="1" x14ac:dyDescent="0.2">
      <c r="A261" s="229"/>
      <c r="B261" s="141"/>
      <c r="C261" s="141" t="s">
        <v>55</v>
      </c>
      <c r="D261" s="237" t="s">
        <v>347</v>
      </c>
      <c r="E261" s="237"/>
      <c r="F261" s="237"/>
      <c r="G261" s="237"/>
      <c r="H261" s="237"/>
      <c r="I261" s="237"/>
      <c r="J261" s="237"/>
      <c r="K261" s="237"/>
      <c r="L261" s="237"/>
      <c r="M261" s="237"/>
      <c r="N261" s="237"/>
      <c r="O261" s="237"/>
      <c r="P261" s="237"/>
      <c r="Q261" s="237"/>
      <c r="R261" s="237"/>
      <c r="S261" s="237"/>
      <c r="T261" s="237"/>
      <c r="U261" s="237"/>
      <c r="V261" s="237"/>
      <c r="W261" s="237"/>
      <c r="X261" s="237"/>
      <c r="Y261" s="237"/>
      <c r="Z261" s="237"/>
      <c r="AA261" s="251"/>
      <c r="AB261" s="252"/>
      <c r="AC261" s="232"/>
      <c r="AD261" s="232"/>
      <c r="AE261" s="232"/>
      <c r="AF261" s="232"/>
      <c r="AG261" s="232"/>
      <c r="AH261" s="232"/>
      <c r="AI261" s="232"/>
      <c r="AJ261" s="232"/>
      <c r="AK261" s="232"/>
      <c r="AL261" s="232"/>
    </row>
    <row r="262" spans="1:38" s="234" customFormat="1" ht="12" customHeight="1" x14ac:dyDescent="0.2">
      <c r="A262" s="229"/>
      <c r="B262" s="141"/>
      <c r="C262" s="141"/>
      <c r="D262" s="237" t="s">
        <v>348</v>
      </c>
      <c r="E262" s="237"/>
      <c r="F262" s="237"/>
      <c r="G262" s="237"/>
      <c r="H262" s="237"/>
      <c r="I262" s="237"/>
      <c r="J262" s="237"/>
      <c r="K262" s="237"/>
      <c r="L262" s="237"/>
      <c r="M262" s="237"/>
      <c r="N262" s="237"/>
      <c r="O262" s="237"/>
      <c r="P262" s="237"/>
      <c r="Q262" s="237"/>
      <c r="R262" s="237"/>
      <c r="S262" s="237"/>
      <c r="T262" s="237"/>
      <c r="U262" s="237"/>
      <c r="V262" s="237"/>
      <c r="W262" s="237"/>
      <c r="X262" s="237"/>
      <c r="Y262" s="237"/>
      <c r="Z262" s="237"/>
      <c r="AA262" s="251"/>
      <c r="AB262" s="252"/>
      <c r="AC262" s="232"/>
      <c r="AD262" s="232"/>
      <c r="AE262" s="232"/>
      <c r="AF262" s="232"/>
      <c r="AG262" s="232"/>
      <c r="AH262" s="232"/>
      <c r="AI262" s="232"/>
      <c r="AJ262" s="232"/>
      <c r="AK262" s="232"/>
      <c r="AL262" s="232"/>
    </row>
    <row r="263" spans="1:38" s="234" customFormat="1" ht="12" customHeight="1" x14ac:dyDescent="0.2">
      <c r="A263" s="229"/>
      <c r="B263" s="141"/>
      <c r="C263" s="141"/>
      <c r="D263" s="237" t="s">
        <v>349</v>
      </c>
      <c r="E263" s="237"/>
      <c r="F263" s="237"/>
      <c r="G263" s="237"/>
      <c r="H263" s="237"/>
      <c r="I263" s="237"/>
      <c r="J263" s="237"/>
      <c r="K263" s="237"/>
      <c r="L263" s="237"/>
      <c r="M263" s="237"/>
      <c r="N263" s="237"/>
      <c r="O263" s="237"/>
      <c r="P263" s="237"/>
      <c r="Q263" s="237"/>
      <c r="R263" s="237"/>
      <c r="S263" s="237"/>
      <c r="T263" s="237"/>
      <c r="U263" s="237"/>
      <c r="V263" s="237"/>
      <c r="W263" s="237"/>
      <c r="X263" s="237"/>
      <c r="Y263" s="237"/>
      <c r="Z263" s="237"/>
      <c r="AA263" s="251"/>
      <c r="AB263" s="252"/>
      <c r="AC263" s="232"/>
      <c r="AD263" s="232"/>
      <c r="AE263" s="232"/>
      <c r="AF263" s="232"/>
      <c r="AG263" s="232"/>
      <c r="AH263" s="232"/>
      <c r="AI263" s="232"/>
      <c r="AJ263" s="232"/>
      <c r="AK263" s="232"/>
      <c r="AL263" s="232"/>
    </row>
    <row r="264" spans="1:38" s="234" customFormat="1" ht="12" customHeight="1" x14ac:dyDescent="0.2">
      <c r="A264" s="229"/>
      <c r="B264" s="141"/>
      <c r="C264" s="141" t="s">
        <v>55</v>
      </c>
      <c r="D264" s="237" t="s">
        <v>231</v>
      </c>
      <c r="E264" s="237"/>
      <c r="F264" s="237"/>
      <c r="G264" s="237"/>
      <c r="H264" s="237"/>
      <c r="I264" s="237"/>
      <c r="J264" s="237"/>
      <c r="K264" s="237"/>
      <c r="L264" s="237"/>
      <c r="M264" s="237"/>
      <c r="N264" s="237"/>
      <c r="O264" s="237"/>
      <c r="P264" s="237"/>
      <c r="Q264" s="237"/>
      <c r="R264" s="237"/>
      <c r="S264" s="237"/>
      <c r="T264" s="237"/>
      <c r="U264" s="237"/>
      <c r="V264" s="237"/>
      <c r="W264" s="237"/>
      <c r="X264" s="237"/>
      <c r="Y264" s="237"/>
      <c r="Z264" s="237"/>
      <c r="AA264" s="251"/>
      <c r="AB264" s="252"/>
      <c r="AC264" s="232"/>
      <c r="AD264" s="232"/>
      <c r="AE264" s="232"/>
      <c r="AF264" s="232"/>
      <c r="AG264" s="232"/>
      <c r="AH264" s="232"/>
      <c r="AI264" s="232"/>
      <c r="AJ264" s="232"/>
      <c r="AK264" s="232"/>
      <c r="AL264" s="232"/>
    </row>
    <row r="265" spans="1:38" s="234" customFormat="1" ht="12" customHeight="1" x14ac:dyDescent="0.2">
      <c r="A265" s="229"/>
      <c r="B265" s="141"/>
      <c r="C265" s="141"/>
      <c r="D265" s="237" t="s">
        <v>230</v>
      </c>
      <c r="E265" s="237"/>
      <c r="F265" s="237"/>
      <c r="G265" s="237"/>
      <c r="H265" s="237"/>
      <c r="I265" s="237"/>
      <c r="J265" s="237"/>
      <c r="K265" s="237"/>
      <c r="L265" s="237"/>
      <c r="M265" s="237"/>
      <c r="N265" s="237"/>
      <c r="O265" s="237"/>
      <c r="P265" s="237"/>
      <c r="Q265" s="237"/>
      <c r="R265" s="237"/>
      <c r="S265" s="237"/>
      <c r="T265" s="237"/>
      <c r="U265" s="237"/>
      <c r="V265" s="237"/>
      <c r="W265" s="237"/>
      <c r="X265" s="237"/>
      <c r="Y265" s="237"/>
      <c r="Z265" s="237"/>
      <c r="AA265" s="251"/>
      <c r="AB265" s="252"/>
      <c r="AC265" s="232"/>
      <c r="AD265" s="232"/>
      <c r="AE265" s="232"/>
      <c r="AF265" s="232"/>
      <c r="AG265" s="232"/>
      <c r="AH265" s="232"/>
      <c r="AI265" s="232"/>
      <c r="AJ265" s="232"/>
      <c r="AK265" s="232"/>
      <c r="AL265" s="232"/>
    </row>
    <row r="266" spans="1:38" s="234" customFormat="1" ht="12" customHeight="1" x14ac:dyDescent="0.2">
      <c r="A266" s="229"/>
      <c r="B266" s="141"/>
      <c r="C266" s="141" t="s">
        <v>55</v>
      </c>
      <c r="D266" s="237" t="s">
        <v>56</v>
      </c>
      <c r="E266" s="237"/>
      <c r="F266" s="237"/>
      <c r="G266" s="237"/>
      <c r="H266" s="237"/>
      <c r="I266" s="237"/>
      <c r="J266" s="237"/>
      <c r="K266" s="237"/>
      <c r="L266" s="237"/>
      <c r="M266" s="237"/>
      <c r="N266" s="237"/>
      <c r="O266" s="237"/>
      <c r="P266" s="237"/>
      <c r="Q266" s="237"/>
      <c r="R266" s="237"/>
      <c r="S266" s="237"/>
      <c r="T266" s="237"/>
      <c r="U266" s="237"/>
      <c r="V266" s="237"/>
      <c r="W266" s="237"/>
      <c r="X266" s="237"/>
      <c r="Y266" s="237"/>
      <c r="Z266" s="237"/>
      <c r="AA266" s="251"/>
      <c r="AB266" s="252"/>
      <c r="AC266" s="232"/>
      <c r="AD266" s="232"/>
      <c r="AE266" s="232"/>
      <c r="AF266" s="232"/>
      <c r="AG266" s="232"/>
      <c r="AH266" s="232"/>
      <c r="AI266" s="232"/>
      <c r="AJ266" s="232"/>
      <c r="AK266" s="232"/>
      <c r="AL266" s="232"/>
    </row>
    <row r="267" spans="1:38" s="234" customFormat="1" ht="12" x14ac:dyDescent="0.2">
      <c r="A267" s="229"/>
      <c r="B267" s="229"/>
      <c r="C267" s="229"/>
      <c r="D267" s="230"/>
      <c r="E267" s="230"/>
      <c r="F267" s="230"/>
      <c r="G267" s="230"/>
      <c r="H267" s="230"/>
      <c r="I267" s="231"/>
      <c r="J267" s="231"/>
      <c r="K267" s="231"/>
      <c r="L267" s="231"/>
      <c r="M267" s="231"/>
      <c r="N267" s="232"/>
      <c r="O267" s="232"/>
      <c r="P267" s="232"/>
      <c r="Q267" s="232"/>
      <c r="R267" s="232"/>
      <c r="S267" s="232"/>
      <c r="T267" s="232"/>
      <c r="U267" s="232"/>
      <c r="V267" s="232"/>
      <c r="W267" s="232"/>
      <c r="X267" s="232"/>
      <c r="Y267" s="232"/>
      <c r="Z267" s="232"/>
      <c r="AA267" s="232"/>
      <c r="AB267" s="233"/>
      <c r="AC267" s="232"/>
      <c r="AD267" s="232"/>
      <c r="AE267" s="232"/>
      <c r="AF267" s="232"/>
      <c r="AG267" s="232"/>
      <c r="AH267" s="232"/>
      <c r="AI267" s="232"/>
      <c r="AJ267" s="232"/>
      <c r="AK267" s="232"/>
      <c r="AL267" s="232"/>
    </row>
    <row r="268" spans="1:38" s="234" customFormat="1" ht="12" x14ac:dyDescent="0.2">
      <c r="B268" s="245"/>
      <c r="C268" s="245" t="s">
        <v>51</v>
      </c>
      <c r="E268" s="236"/>
      <c r="F268" s="230"/>
      <c r="G268" s="230"/>
      <c r="H268" s="230"/>
      <c r="I268" s="231"/>
      <c r="J268" s="231"/>
      <c r="K268" s="231"/>
      <c r="L268" s="231"/>
      <c r="M268" s="231"/>
      <c r="N268" s="232"/>
      <c r="O268" s="232"/>
      <c r="P268" s="232"/>
      <c r="Q268" s="232"/>
      <c r="R268" s="232"/>
      <c r="S268" s="232"/>
      <c r="T268" s="232"/>
      <c r="U268" s="232"/>
      <c r="V268" s="232"/>
      <c r="W268" s="232"/>
      <c r="X268" s="232"/>
      <c r="Y268" s="232"/>
      <c r="Z268" s="232"/>
      <c r="AA268" s="232"/>
      <c r="AB268" s="233"/>
      <c r="AC268" s="232"/>
      <c r="AD268" s="232"/>
      <c r="AE268" s="232"/>
      <c r="AF268" s="232"/>
      <c r="AG268" s="232"/>
      <c r="AH268" s="232"/>
      <c r="AI268" s="232"/>
      <c r="AJ268" s="232"/>
      <c r="AK268" s="232"/>
      <c r="AL268" s="232"/>
    </row>
    <row r="269" spans="1:38" s="234" customFormat="1" ht="12" x14ac:dyDescent="0.2">
      <c r="A269" s="229"/>
      <c r="B269" s="246"/>
      <c r="C269" s="141" t="s">
        <v>55</v>
      </c>
      <c r="D269" s="247" t="s">
        <v>182</v>
      </c>
      <c r="E269" s="248"/>
      <c r="F269" s="248"/>
      <c r="G269" s="248"/>
      <c r="H269" s="248"/>
      <c r="I269" s="249"/>
      <c r="J269" s="249"/>
      <c r="K269" s="249"/>
      <c r="L269" s="249"/>
      <c r="M269" s="249"/>
      <c r="N269" s="249"/>
      <c r="O269" s="249"/>
      <c r="P269" s="249"/>
      <c r="Q269" s="249"/>
      <c r="R269" s="249"/>
      <c r="S269" s="249"/>
      <c r="T269" s="249"/>
      <c r="U269" s="249"/>
      <c r="V269" s="249"/>
      <c r="W269" s="249"/>
      <c r="X269" s="249"/>
      <c r="Y269" s="249"/>
      <c r="Z269" s="249"/>
      <c r="AA269" s="232"/>
      <c r="AB269" s="233"/>
      <c r="AC269" s="232"/>
      <c r="AD269" s="232"/>
      <c r="AE269" s="232"/>
      <c r="AF269" s="232"/>
      <c r="AG269" s="232"/>
      <c r="AH269" s="232"/>
      <c r="AI269" s="232"/>
      <c r="AJ269" s="232"/>
      <c r="AK269" s="232"/>
      <c r="AL269" s="232"/>
    </row>
    <row r="270" spans="1:38" s="234" customFormat="1" ht="12" x14ac:dyDescent="0.2">
      <c r="A270" s="229"/>
      <c r="B270" s="246"/>
      <c r="C270" s="141"/>
      <c r="D270" s="247"/>
      <c r="E270" s="248"/>
      <c r="F270" s="248"/>
      <c r="G270" s="248"/>
      <c r="H270" s="248"/>
      <c r="I270" s="249"/>
      <c r="J270" s="249"/>
      <c r="K270" s="249"/>
      <c r="L270" s="249"/>
      <c r="M270" s="249"/>
      <c r="N270" s="249"/>
      <c r="O270" s="249"/>
      <c r="P270" s="249"/>
      <c r="Q270" s="249"/>
      <c r="R270" s="249"/>
      <c r="S270" s="249"/>
      <c r="T270" s="249"/>
      <c r="U270" s="249"/>
      <c r="V270" s="249"/>
      <c r="W270" s="249"/>
      <c r="X270" s="249"/>
      <c r="Y270" s="249"/>
      <c r="Z270" s="249"/>
      <c r="AA270" s="232"/>
      <c r="AB270" s="233"/>
      <c r="AC270" s="232"/>
      <c r="AD270" s="232"/>
      <c r="AE270" s="232"/>
      <c r="AF270" s="232"/>
      <c r="AG270" s="232"/>
      <c r="AH270" s="232"/>
      <c r="AI270" s="232"/>
      <c r="AJ270" s="232"/>
      <c r="AK270" s="232"/>
      <c r="AL270" s="232"/>
    </row>
    <row r="271" spans="1:38" s="234" customFormat="1" ht="18.75" customHeight="1" x14ac:dyDescent="0.2">
      <c r="A271" s="229"/>
      <c r="B271" s="246"/>
      <c r="C271" s="235" t="s">
        <v>216</v>
      </c>
      <c r="D271" s="232"/>
      <c r="E271" s="236"/>
      <c r="F271" s="236"/>
      <c r="G271" s="230"/>
      <c r="H271" s="230"/>
      <c r="I271" s="230"/>
      <c r="J271" s="231"/>
      <c r="K271" s="231"/>
      <c r="L271" s="231"/>
      <c r="M271" s="231"/>
      <c r="N271" s="231"/>
      <c r="O271" s="232"/>
      <c r="P271" s="232"/>
      <c r="Q271" s="232"/>
      <c r="R271" s="232"/>
      <c r="S271" s="232"/>
      <c r="T271" s="232"/>
      <c r="U271" s="232"/>
      <c r="V271" s="232"/>
      <c r="W271" s="232"/>
      <c r="X271" s="232"/>
      <c r="Y271" s="232"/>
      <c r="Z271" s="232"/>
      <c r="AA271" s="232"/>
      <c r="AB271" s="232"/>
      <c r="AC271" s="232"/>
      <c r="AD271" s="232"/>
      <c r="AE271" s="232"/>
      <c r="AF271" s="232"/>
      <c r="AG271" s="232"/>
      <c r="AH271" s="232"/>
      <c r="AI271" s="232"/>
      <c r="AJ271" s="232"/>
      <c r="AK271" s="232"/>
      <c r="AL271" s="232"/>
    </row>
    <row r="272" spans="1:38" s="234" customFormat="1" ht="12" customHeight="1" x14ac:dyDescent="0.2">
      <c r="A272" s="229"/>
      <c r="B272" s="246"/>
      <c r="C272" s="172" t="s">
        <v>50</v>
      </c>
      <c r="D272" s="232"/>
      <c r="E272" s="236"/>
      <c r="F272" s="236"/>
      <c r="G272" s="230"/>
      <c r="H272" s="230"/>
      <c r="I272" s="230"/>
      <c r="J272" s="231"/>
      <c r="K272" s="231"/>
      <c r="L272" s="231"/>
      <c r="M272" s="231"/>
      <c r="N272" s="231"/>
      <c r="O272" s="232"/>
      <c r="P272" s="232"/>
      <c r="Q272" s="232"/>
      <c r="R272" s="232"/>
      <c r="S272" s="232"/>
      <c r="T272" s="232"/>
      <c r="U272" s="232"/>
      <c r="V272" s="232"/>
      <c r="W272" s="232"/>
      <c r="X272" s="232"/>
      <c r="Y272" s="232"/>
      <c r="Z272" s="232"/>
      <c r="AA272" s="232"/>
      <c r="AB272" s="232"/>
      <c r="AC272" s="232"/>
      <c r="AD272" s="232"/>
      <c r="AE272" s="232"/>
      <c r="AF272" s="232"/>
      <c r="AG272" s="232"/>
      <c r="AH272" s="232"/>
      <c r="AI272" s="232"/>
      <c r="AJ272" s="232"/>
      <c r="AK272" s="232"/>
      <c r="AL272" s="232"/>
    </row>
    <row r="273" spans="1:39" s="234" customFormat="1" ht="12" customHeight="1" x14ac:dyDescent="0.2">
      <c r="A273" s="229"/>
      <c r="B273" s="246"/>
      <c r="C273" s="141" t="s">
        <v>55</v>
      </c>
      <c r="D273" s="226" t="s">
        <v>217</v>
      </c>
      <c r="E273" s="236"/>
      <c r="F273" s="236"/>
      <c r="G273" s="230"/>
      <c r="H273" s="230"/>
      <c r="I273" s="230"/>
      <c r="J273" s="231"/>
      <c r="K273" s="231"/>
      <c r="L273" s="231"/>
      <c r="M273" s="231"/>
      <c r="N273" s="231"/>
      <c r="O273" s="232"/>
      <c r="P273" s="232"/>
      <c r="Q273" s="232"/>
      <c r="R273" s="232"/>
      <c r="S273" s="232"/>
      <c r="T273" s="232"/>
      <c r="U273" s="232"/>
      <c r="V273" s="232"/>
      <c r="W273" s="232"/>
      <c r="X273" s="232"/>
      <c r="Y273" s="232"/>
      <c r="Z273" s="232"/>
      <c r="AA273" s="232"/>
      <c r="AB273" s="232"/>
      <c r="AC273" s="232"/>
      <c r="AD273" s="232"/>
      <c r="AE273" s="232"/>
      <c r="AF273" s="232"/>
      <c r="AG273" s="232"/>
      <c r="AH273" s="232"/>
      <c r="AI273" s="232"/>
      <c r="AJ273" s="232"/>
      <c r="AK273" s="232"/>
      <c r="AL273" s="232"/>
    </row>
    <row r="274" spans="1:39" s="234" customFormat="1" ht="11.25" customHeight="1" x14ac:dyDescent="0.2">
      <c r="A274" s="231"/>
      <c r="B274" s="231"/>
      <c r="C274" s="247" t="s">
        <v>58</v>
      </c>
      <c r="D274" s="247"/>
      <c r="E274" s="247"/>
      <c r="F274" s="247"/>
      <c r="G274" s="247"/>
      <c r="H274" s="247"/>
      <c r="I274" s="231"/>
      <c r="J274" s="231"/>
      <c r="K274" s="231"/>
      <c r="L274" s="231"/>
      <c r="M274" s="231"/>
      <c r="N274" s="253"/>
      <c r="O274" s="253"/>
      <c r="P274" s="253"/>
      <c r="Q274" s="253"/>
      <c r="R274" s="253"/>
      <c r="S274" s="253"/>
      <c r="T274" s="253"/>
      <c r="U274" s="253"/>
      <c r="V274" s="253"/>
      <c r="W274" s="253"/>
      <c r="X274" s="253"/>
      <c r="Y274" s="253"/>
      <c r="Z274" s="253"/>
      <c r="AA274" s="253"/>
      <c r="AB274" s="233"/>
      <c r="AC274" s="232"/>
      <c r="AD274" s="232"/>
      <c r="AE274" s="232"/>
      <c r="AF274" s="232"/>
      <c r="AG274" s="232"/>
      <c r="AH274" s="232"/>
      <c r="AI274" s="232"/>
      <c r="AJ274" s="232"/>
      <c r="AK274" s="232"/>
      <c r="AL274" s="232"/>
    </row>
    <row r="275" spans="1:39" s="234" customFormat="1" ht="24.75" customHeight="1" x14ac:dyDescent="0.2">
      <c r="A275" s="231"/>
      <c r="B275" s="231"/>
      <c r="C275" s="378"/>
      <c r="D275" s="378"/>
      <c r="E275" s="378"/>
      <c r="F275" s="378"/>
      <c r="G275" s="378"/>
      <c r="H275" s="378"/>
      <c r="I275" s="378"/>
      <c r="J275" s="378"/>
      <c r="K275" s="378"/>
      <c r="L275" s="378"/>
      <c r="M275" s="378"/>
      <c r="N275" s="378"/>
      <c r="O275" s="378"/>
      <c r="P275" s="378"/>
      <c r="Q275" s="378"/>
      <c r="R275" s="253"/>
      <c r="S275" s="253"/>
      <c r="T275" s="253"/>
      <c r="U275" s="253"/>
      <c r="V275" s="253"/>
      <c r="W275" s="253"/>
      <c r="X275" s="253"/>
      <c r="Y275" s="253"/>
      <c r="Z275" s="253"/>
      <c r="AA275" s="253"/>
      <c r="AB275" s="233"/>
      <c r="AC275" s="232"/>
      <c r="AD275" s="232"/>
      <c r="AE275" s="232"/>
      <c r="AF275" s="232"/>
      <c r="AG275" s="232"/>
      <c r="AH275" s="232"/>
      <c r="AI275" s="232"/>
      <c r="AJ275" s="232"/>
      <c r="AK275" s="232"/>
      <c r="AL275" s="232"/>
    </row>
    <row r="276" spans="1:39" s="234" customFormat="1" ht="12.6" customHeight="1" x14ac:dyDescent="0.2">
      <c r="A276" s="231"/>
      <c r="B276" s="231"/>
      <c r="C276" s="59" t="s">
        <v>215</v>
      </c>
      <c r="D276" s="59"/>
      <c r="E276" s="59"/>
      <c r="F276" s="59"/>
      <c r="G276" s="82"/>
      <c r="H276" s="82"/>
      <c r="I276" s="82"/>
      <c r="J276" s="59"/>
      <c r="K276" s="59"/>
      <c r="L276" s="59"/>
      <c r="M276" s="59"/>
      <c r="N276" s="59"/>
      <c r="O276" s="59"/>
      <c r="P276" s="59"/>
      <c r="Q276" s="59"/>
      <c r="R276" s="253"/>
      <c r="S276" s="253"/>
      <c r="T276" s="253"/>
      <c r="U276" s="253"/>
      <c r="V276" s="253"/>
      <c r="W276" s="253"/>
      <c r="X276" s="253"/>
      <c r="Y276" s="253"/>
      <c r="Z276" s="253"/>
      <c r="AA276" s="253"/>
      <c r="AB276" s="233"/>
      <c r="AC276" s="232"/>
      <c r="AD276" s="232"/>
      <c r="AE276" s="232"/>
      <c r="AF276" s="232"/>
      <c r="AG276" s="232"/>
      <c r="AH276" s="232"/>
      <c r="AI276" s="232"/>
      <c r="AJ276" s="232"/>
      <c r="AK276" s="232"/>
      <c r="AL276" s="232"/>
    </row>
    <row r="277" spans="1:39" s="234" customFormat="1" ht="12" x14ac:dyDescent="0.2">
      <c r="A277" s="231"/>
      <c r="B277" s="231"/>
      <c r="C277" s="247"/>
      <c r="D277" s="231"/>
      <c r="E277" s="231"/>
      <c r="F277" s="231"/>
      <c r="G277" s="231"/>
      <c r="H277" s="231"/>
      <c r="I277" s="231"/>
      <c r="J277" s="231"/>
      <c r="K277" s="231"/>
      <c r="L277" s="231"/>
      <c r="M277" s="231"/>
      <c r="N277" s="253"/>
      <c r="O277" s="253"/>
      <c r="P277" s="253"/>
      <c r="Q277" s="253"/>
      <c r="R277" s="253"/>
      <c r="S277" s="253"/>
      <c r="T277" s="253"/>
      <c r="U277" s="253"/>
      <c r="V277" s="253"/>
      <c r="W277" s="253"/>
      <c r="X277" s="253"/>
      <c r="Y277" s="253"/>
      <c r="Z277" s="253"/>
      <c r="AA277" s="253"/>
      <c r="AB277" s="233"/>
      <c r="AC277" s="232"/>
      <c r="AD277" s="232"/>
      <c r="AE277" s="232"/>
      <c r="AF277" s="232"/>
      <c r="AG277" s="232"/>
      <c r="AH277" s="232"/>
      <c r="AI277" s="232"/>
      <c r="AJ277" s="232"/>
      <c r="AK277" s="232"/>
      <c r="AL277" s="232"/>
    </row>
    <row r="278" spans="1:39" s="234" customFormat="1" ht="25.15" customHeight="1" x14ac:dyDescent="0.2">
      <c r="A278" s="231"/>
      <c r="B278" s="231"/>
      <c r="C278" s="359"/>
      <c r="D278" s="359"/>
      <c r="E278" s="359"/>
      <c r="F278" s="359"/>
      <c r="G278" s="359"/>
      <c r="H278" s="359"/>
      <c r="I278" s="359"/>
      <c r="J278" s="359"/>
      <c r="K278" s="359"/>
      <c r="L278" s="359"/>
      <c r="M278" s="359"/>
      <c r="N278" s="359"/>
      <c r="O278" s="359"/>
      <c r="P278" s="359"/>
      <c r="Q278" s="359"/>
      <c r="R278" s="231"/>
      <c r="S278" s="231"/>
      <c r="T278" s="377"/>
      <c r="U278" s="377"/>
      <c r="V278" s="377"/>
      <c r="W278" s="377"/>
      <c r="X278" s="377"/>
      <c r="Y278" s="377"/>
      <c r="Z278" s="377"/>
      <c r="AA278" s="377"/>
      <c r="AB278" s="377"/>
      <c r="AC278" s="377"/>
      <c r="AD278" s="377"/>
      <c r="AE278" s="377"/>
      <c r="AF278" s="377"/>
      <c r="AG278" s="377"/>
      <c r="AH278" s="377"/>
      <c r="AI278" s="232"/>
      <c r="AJ278" s="232"/>
      <c r="AK278" s="232"/>
      <c r="AL278" s="232"/>
    </row>
    <row r="279" spans="1:39" s="234" customFormat="1" ht="12" customHeight="1" x14ac:dyDescent="0.2">
      <c r="A279" s="231"/>
      <c r="B279" s="231"/>
      <c r="C279" s="247" t="s">
        <v>218</v>
      </c>
      <c r="D279" s="231"/>
      <c r="E279" s="231"/>
      <c r="F279" s="247"/>
      <c r="G279" s="247"/>
      <c r="H279" s="231"/>
      <c r="I279" s="231"/>
      <c r="J279" s="231"/>
      <c r="K279" s="231"/>
      <c r="L279" s="231"/>
      <c r="M279" s="231"/>
      <c r="N279" s="231"/>
      <c r="O279" s="231"/>
      <c r="P279" s="231"/>
      <c r="Q279" s="231"/>
      <c r="R279" s="231"/>
      <c r="S279" s="231"/>
      <c r="T279" s="247" t="s">
        <v>220</v>
      </c>
      <c r="U279" s="231"/>
      <c r="W279" s="231"/>
      <c r="X279" s="231"/>
      <c r="Y279" s="231"/>
      <c r="Z279" s="231"/>
      <c r="AA279" s="231"/>
      <c r="AB279" s="231"/>
      <c r="AC279" s="231"/>
      <c r="AD279" s="231"/>
      <c r="AE279" s="231"/>
      <c r="AF279" s="231"/>
      <c r="AG279" s="231"/>
      <c r="AH279" s="232"/>
      <c r="AI279" s="232"/>
      <c r="AJ279" s="232"/>
      <c r="AK279" s="232"/>
      <c r="AL279" s="232"/>
    </row>
    <row r="280" spans="1:39" s="234" customFormat="1" ht="12" x14ac:dyDescent="0.2">
      <c r="A280" s="229"/>
      <c r="B280" s="246"/>
      <c r="C280" s="141"/>
      <c r="D280" s="247"/>
      <c r="E280" s="248"/>
      <c r="F280" s="248"/>
      <c r="G280" s="248"/>
      <c r="H280" s="248"/>
      <c r="I280" s="249"/>
      <c r="J280" s="249"/>
      <c r="K280" s="249"/>
      <c r="L280" s="249"/>
      <c r="M280" s="249"/>
      <c r="N280" s="249"/>
      <c r="O280" s="249"/>
      <c r="P280" s="249"/>
      <c r="Q280" s="249"/>
      <c r="R280" s="249"/>
      <c r="S280" s="249"/>
      <c r="T280" s="249"/>
      <c r="U280" s="249"/>
      <c r="V280" s="249"/>
      <c r="W280" s="249"/>
      <c r="X280" s="249"/>
      <c r="Y280" s="249"/>
      <c r="Z280" s="249"/>
      <c r="AA280" s="232"/>
      <c r="AB280" s="233"/>
      <c r="AC280" s="232"/>
      <c r="AD280" s="232"/>
      <c r="AE280" s="232"/>
      <c r="AF280" s="232"/>
      <c r="AG280" s="232"/>
      <c r="AH280" s="232"/>
      <c r="AI280" s="232"/>
      <c r="AJ280" s="232"/>
      <c r="AK280" s="232"/>
      <c r="AL280" s="232"/>
    </row>
    <row r="281" spans="1:39" s="234" customFormat="1" ht="12" x14ac:dyDescent="0.2">
      <c r="A281" s="229"/>
      <c r="B281" s="246"/>
      <c r="C281" s="141"/>
      <c r="D281" s="247"/>
      <c r="E281" s="248"/>
      <c r="F281" s="248"/>
      <c r="G281" s="248"/>
      <c r="H281" s="248"/>
      <c r="I281" s="249"/>
      <c r="J281" s="249"/>
      <c r="K281" s="249"/>
      <c r="L281" s="249"/>
      <c r="M281" s="249"/>
      <c r="N281" s="249"/>
      <c r="O281" s="249"/>
      <c r="P281" s="249"/>
      <c r="Q281" s="249"/>
      <c r="R281" s="249"/>
      <c r="S281" s="249"/>
      <c r="T281" s="249"/>
      <c r="U281" s="249"/>
      <c r="V281" s="249"/>
      <c r="W281" s="249"/>
      <c r="X281" s="249"/>
      <c r="Y281" s="249"/>
      <c r="Z281" s="249"/>
      <c r="AA281" s="232"/>
      <c r="AB281" s="233"/>
      <c r="AC281" s="232"/>
      <c r="AD281" s="232"/>
      <c r="AE281" s="232"/>
      <c r="AF281" s="232"/>
      <c r="AG281" s="516" t="s">
        <v>408</v>
      </c>
      <c r="AH281" s="516"/>
      <c r="AI281" s="516"/>
      <c r="AJ281" s="516"/>
      <c r="AK281" s="348">
        <f>5+$AJ$2</f>
        <v>5</v>
      </c>
      <c r="AL281" s="232"/>
    </row>
    <row r="282" spans="1:39" s="234" customFormat="1" ht="7.5" customHeight="1" x14ac:dyDescent="0.2">
      <c r="A282" s="229"/>
      <c r="B282" s="246"/>
      <c r="C282" s="141"/>
      <c r="D282" s="247"/>
      <c r="E282" s="248"/>
      <c r="F282" s="248"/>
      <c r="G282" s="248"/>
      <c r="H282" s="248"/>
      <c r="I282" s="249"/>
      <c r="J282" s="249"/>
      <c r="K282" s="249"/>
      <c r="L282" s="249"/>
      <c r="M282" s="249"/>
      <c r="N282" s="249"/>
      <c r="O282" s="249"/>
      <c r="P282" s="249"/>
      <c r="Q282" s="249"/>
      <c r="R282" s="249"/>
      <c r="S282" s="249"/>
      <c r="T282" s="249"/>
      <c r="U282" s="249"/>
      <c r="V282" s="249"/>
      <c r="W282" s="249"/>
      <c r="X282" s="249"/>
      <c r="Y282" s="249"/>
      <c r="Z282" s="249"/>
      <c r="AA282" s="232"/>
      <c r="AB282" s="233"/>
      <c r="AC282" s="232"/>
      <c r="AD282" s="232"/>
      <c r="AE282" s="232"/>
      <c r="AF282" s="232"/>
      <c r="AG282" s="232"/>
      <c r="AH282" s="232"/>
      <c r="AI282" s="232"/>
      <c r="AJ282" s="232"/>
      <c r="AK282" s="232"/>
      <c r="AL282" s="232"/>
    </row>
    <row r="283" spans="1:39" s="234" customFormat="1" ht="7.5" customHeight="1" x14ac:dyDescent="0.2">
      <c r="A283" s="229"/>
      <c r="B283" s="246"/>
      <c r="C283" s="141"/>
      <c r="D283" s="247"/>
      <c r="E283" s="248"/>
      <c r="F283" s="248"/>
      <c r="G283" s="248"/>
      <c r="H283" s="248"/>
      <c r="I283" s="249"/>
      <c r="J283" s="249"/>
      <c r="K283" s="249"/>
      <c r="L283" s="249"/>
      <c r="M283" s="249"/>
      <c r="N283" s="249"/>
      <c r="O283" s="249"/>
      <c r="P283" s="249"/>
      <c r="Q283" s="249"/>
      <c r="R283" s="249"/>
      <c r="S283" s="249"/>
      <c r="T283" s="249"/>
      <c r="U283" s="249"/>
      <c r="V283" s="249"/>
      <c r="W283" s="249"/>
      <c r="X283" s="249"/>
      <c r="Y283" s="249"/>
      <c r="Z283" s="249"/>
      <c r="AA283" s="232"/>
      <c r="AB283" s="233"/>
      <c r="AC283" s="232"/>
      <c r="AD283" s="232"/>
      <c r="AE283" s="232"/>
      <c r="AF283" s="232"/>
      <c r="AG283" s="232"/>
      <c r="AH283" s="232"/>
      <c r="AI283" s="232"/>
      <c r="AJ283" s="232"/>
      <c r="AK283" s="232"/>
      <c r="AL283" s="232"/>
    </row>
    <row r="284" spans="1:39" s="234" customFormat="1" ht="7.5" customHeight="1" x14ac:dyDescent="0.2">
      <c r="A284" s="229"/>
      <c r="B284" s="246"/>
      <c r="C284" s="141"/>
      <c r="D284" s="247"/>
      <c r="E284" s="248"/>
      <c r="F284" s="248"/>
      <c r="G284" s="248"/>
      <c r="H284" s="248"/>
      <c r="I284" s="249"/>
      <c r="J284" s="249"/>
      <c r="K284" s="249"/>
      <c r="L284" s="249"/>
      <c r="M284" s="249"/>
      <c r="N284" s="249"/>
      <c r="O284" s="249"/>
      <c r="P284" s="249"/>
      <c r="Q284" s="249"/>
      <c r="R284" s="249"/>
      <c r="S284" s="249"/>
      <c r="T284" s="249"/>
      <c r="U284" s="249"/>
      <c r="V284" s="249"/>
      <c r="W284" s="249"/>
      <c r="X284" s="249"/>
      <c r="Y284" s="249"/>
      <c r="Z284" s="249"/>
      <c r="AA284" s="232"/>
      <c r="AB284" s="233"/>
      <c r="AC284" s="232"/>
      <c r="AD284" s="232"/>
      <c r="AE284" s="232"/>
      <c r="AF284" s="232"/>
      <c r="AG284" s="232"/>
      <c r="AH284" s="232"/>
      <c r="AI284" s="232"/>
      <c r="AJ284" s="232"/>
      <c r="AK284" s="232"/>
      <c r="AL284" s="232"/>
    </row>
    <row r="285" spans="1:39" s="234" customFormat="1" ht="7.5" customHeight="1" x14ac:dyDescent="0.2">
      <c r="A285" s="229"/>
      <c r="B285" s="246"/>
      <c r="C285" s="141"/>
      <c r="D285" s="247"/>
      <c r="E285" s="248"/>
      <c r="F285" s="248"/>
      <c r="G285" s="248"/>
      <c r="H285" s="248"/>
      <c r="I285" s="249"/>
      <c r="J285" s="249"/>
      <c r="K285" s="249"/>
      <c r="L285" s="249"/>
      <c r="M285" s="249"/>
      <c r="N285" s="249"/>
      <c r="O285" s="249"/>
      <c r="P285" s="249"/>
      <c r="Q285" s="249"/>
      <c r="R285" s="249"/>
      <c r="S285" s="249"/>
      <c r="T285" s="249"/>
      <c r="U285" s="249"/>
      <c r="V285" s="249"/>
      <c r="W285" s="249"/>
      <c r="X285" s="249"/>
      <c r="Y285" s="249"/>
      <c r="Z285" s="249"/>
      <c r="AA285" s="232"/>
      <c r="AB285" s="233"/>
      <c r="AC285" s="232"/>
      <c r="AD285" s="232"/>
      <c r="AE285" s="232"/>
      <c r="AF285" s="232"/>
      <c r="AG285" s="232"/>
      <c r="AH285" s="232"/>
      <c r="AI285" s="232"/>
      <c r="AJ285" s="232"/>
      <c r="AK285" s="232"/>
      <c r="AL285" s="232"/>
    </row>
    <row r="286" spans="1:39" ht="7.5" customHeight="1" x14ac:dyDescent="0.2">
      <c r="A286" s="51"/>
      <c r="B286" s="168"/>
      <c r="C286" s="59"/>
      <c r="D286" s="59"/>
      <c r="E286" s="59"/>
      <c r="F286" s="59"/>
      <c r="G286" s="82"/>
      <c r="H286" s="82"/>
      <c r="I286" s="82"/>
      <c r="J286" s="59"/>
      <c r="K286" s="59"/>
      <c r="L286" s="59"/>
      <c r="M286" s="59"/>
      <c r="N286" s="59"/>
      <c r="O286" s="59"/>
      <c r="P286" s="59"/>
      <c r="Q286" s="59"/>
      <c r="R286" s="59"/>
      <c r="S286" s="59"/>
      <c r="T286" s="59"/>
      <c r="U286" s="59"/>
      <c r="V286" s="83"/>
      <c r="W286" s="59"/>
      <c r="X286" s="59"/>
      <c r="Y286" s="82"/>
      <c r="Z286" s="82"/>
      <c r="AA286" s="82"/>
      <c r="AB286" s="82"/>
      <c r="AC286" s="232"/>
      <c r="AD286" s="232"/>
      <c r="AE286" s="232"/>
      <c r="AF286" s="232"/>
      <c r="AG286" s="232"/>
      <c r="AH286" s="232"/>
      <c r="AI286" s="232"/>
      <c r="AJ286" s="232"/>
      <c r="AK286" s="232"/>
      <c r="AL286" s="232"/>
      <c r="AM286" s="53"/>
    </row>
    <row r="287" spans="1:39" ht="18" customHeight="1" x14ac:dyDescent="0.2">
      <c r="A287" s="51"/>
      <c r="B287" s="168"/>
      <c r="C287" s="96" t="s">
        <v>94</v>
      </c>
      <c r="D287" s="59"/>
      <c r="E287" s="59"/>
      <c r="F287" s="59"/>
      <c r="G287" s="82"/>
      <c r="H287" s="82"/>
      <c r="I287" s="82"/>
      <c r="J287" s="59"/>
      <c r="K287" s="59"/>
      <c r="L287" s="59"/>
      <c r="M287" s="59"/>
      <c r="N287" s="59"/>
      <c r="O287" s="59"/>
      <c r="P287" s="59"/>
      <c r="Q287" s="59"/>
      <c r="R287" s="59"/>
      <c r="S287" s="59"/>
      <c r="T287" s="59"/>
      <c r="U287" s="59"/>
      <c r="V287" s="83"/>
      <c r="W287" s="59"/>
      <c r="X287" s="59"/>
      <c r="Y287" s="82"/>
      <c r="Z287" s="82"/>
      <c r="AA287" s="82"/>
      <c r="AB287" s="82"/>
      <c r="AC287" s="232"/>
      <c r="AD287" s="232"/>
      <c r="AE287" s="232"/>
      <c r="AF287" s="232"/>
      <c r="AG287" s="232"/>
      <c r="AH287" s="232"/>
      <c r="AI287" s="232"/>
      <c r="AJ287" s="232"/>
      <c r="AK287" s="232"/>
      <c r="AL287" s="232"/>
      <c r="AM287" s="53"/>
    </row>
    <row r="288" spans="1:39" ht="15" customHeight="1" x14ac:dyDescent="0.2">
      <c r="A288" s="51"/>
      <c r="C288" s="83" t="s">
        <v>7</v>
      </c>
      <c r="D288" s="59" t="s">
        <v>113</v>
      </c>
      <c r="E288" s="59"/>
      <c r="F288" s="59"/>
      <c r="G288" s="82"/>
      <c r="H288" s="82"/>
      <c r="I288" s="82"/>
      <c r="J288" s="59"/>
      <c r="K288" s="59"/>
      <c r="L288" s="59"/>
      <c r="M288" s="59"/>
      <c r="N288" s="59"/>
      <c r="O288" s="59"/>
      <c r="P288" s="59"/>
      <c r="Q288" s="59"/>
      <c r="R288" s="59"/>
      <c r="S288" s="59"/>
      <c r="T288" s="59"/>
      <c r="U288" s="59"/>
      <c r="V288" s="83"/>
      <c r="W288" s="59"/>
      <c r="X288" s="59"/>
      <c r="Y288" s="82"/>
      <c r="Z288" s="82"/>
      <c r="AA288" s="82"/>
      <c r="AB288" s="82"/>
      <c r="AC288" s="82"/>
      <c r="AD288" s="82"/>
      <c r="AE288" s="82"/>
      <c r="AF288" s="82"/>
      <c r="AG288" s="82"/>
      <c r="AH288" s="82"/>
      <c r="AI288" s="82"/>
      <c r="AJ288" s="82"/>
      <c r="AK288" s="82"/>
      <c r="AL288" s="82"/>
      <c r="AM288" s="53"/>
    </row>
    <row r="289" spans="1:39" ht="15" customHeight="1" x14ac:dyDescent="0.2">
      <c r="A289" s="51"/>
      <c r="C289" s="168"/>
      <c r="D289" s="59" t="s">
        <v>145</v>
      </c>
      <c r="E289" s="87"/>
      <c r="F289" s="87"/>
      <c r="G289" s="87"/>
      <c r="H289" s="87"/>
      <c r="I289" s="87"/>
      <c r="J289" s="87"/>
      <c r="K289" s="87"/>
      <c r="L289" s="87"/>
      <c r="M289" s="87"/>
      <c r="N289" s="87"/>
      <c r="O289" s="87"/>
      <c r="P289" s="87"/>
      <c r="Q289" s="59"/>
      <c r="R289" s="59"/>
      <c r="S289" s="59"/>
      <c r="T289" s="59"/>
      <c r="U289" s="59"/>
      <c r="V289" s="83"/>
      <c r="W289" s="59"/>
      <c r="X289" s="59"/>
      <c r="Y289" s="82"/>
      <c r="Z289" s="82"/>
      <c r="AA289" s="82"/>
      <c r="AB289" s="82"/>
      <c r="AC289" s="82"/>
      <c r="AD289" s="82"/>
      <c r="AE289" s="82"/>
      <c r="AF289" s="82"/>
      <c r="AG289" s="82"/>
      <c r="AH289" s="82"/>
      <c r="AI289" s="82"/>
      <c r="AJ289" s="82"/>
      <c r="AK289" s="82"/>
      <c r="AL289" s="82"/>
      <c r="AM289" s="53"/>
    </row>
    <row r="290" spans="1:39" ht="15" customHeight="1" x14ac:dyDescent="0.2">
      <c r="A290" s="51"/>
      <c r="C290" s="83" t="s">
        <v>7</v>
      </c>
      <c r="D290" s="59" t="s">
        <v>403</v>
      </c>
      <c r="E290" s="87"/>
      <c r="F290" s="87"/>
      <c r="G290" s="87"/>
      <c r="H290" s="87"/>
      <c r="I290" s="87"/>
      <c r="J290" s="87"/>
      <c r="K290" s="87"/>
      <c r="L290" s="87"/>
      <c r="M290" s="87"/>
      <c r="N290" s="87"/>
      <c r="O290" s="87"/>
      <c r="P290" s="87"/>
      <c r="Q290" s="59"/>
      <c r="R290" s="59"/>
      <c r="S290" s="59"/>
      <c r="T290" s="59"/>
      <c r="U290" s="59"/>
      <c r="V290" s="83"/>
      <c r="W290" s="59"/>
      <c r="X290" s="59"/>
      <c r="Y290" s="82"/>
      <c r="Z290" s="82"/>
      <c r="AA290" s="82"/>
      <c r="AB290" s="82"/>
      <c r="AC290" s="82"/>
      <c r="AD290" s="82"/>
      <c r="AE290" s="82"/>
      <c r="AF290" s="82"/>
      <c r="AG290" s="82"/>
      <c r="AH290" s="82"/>
      <c r="AI290" s="82"/>
      <c r="AJ290" s="82"/>
      <c r="AK290" s="82"/>
      <c r="AL290" s="82"/>
      <c r="AM290" s="53"/>
    </row>
    <row r="291" spans="1:39" ht="15" customHeight="1" x14ac:dyDescent="0.2">
      <c r="A291" s="51"/>
      <c r="C291" s="83" t="s">
        <v>7</v>
      </c>
      <c r="D291" s="59" t="s">
        <v>146</v>
      </c>
      <c r="E291" s="87"/>
      <c r="F291" s="87"/>
      <c r="G291" s="87"/>
      <c r="H291" s="87"/>
      <c r="I291" s="87"/>
      <c r="J291" s="87"/>
      <c r="K291" s="87"/>
      <c r="L291" s="87"/>
      <c r="M291" s="87"/>
      <c r="N291" s="87"/>
      <c r="O291" s="87"/>
      <c r="P291" s="87"/>
      <c r="Q291" s="59"/>
      <c r="R291" s="59"/>
      <c r="S291" s="59"/>
      <c r="T291" s="59"/>
      <c r="U291" s="59"/>
      <c r="V291" s="83"/>
      <c r="W291" s="59"/>
      <c r="X291" s="59"/>
      <c r="Y291" s="82"/>
      <c r="Z291" s="82"/>
      <c r="AA291" s="82"/>
      <c r="AB291" s="82"/>
      <c r="AC291" s="82"/>
      <c r="AD291" s="82"/>
      <c r="AE291" s="82"/>
      <c r="AF291" s="82"/>
      <c r="AG291" s="82"/>
      <c r="AH291" s="82"/>
      <c r="AI291" s="82"/>
      <c r="AJ291" s="82"/>
      <c r="AK291" s="82"/>
      <c r="AL291" s="82"/>
      <c r="AM291" s="53"/>
    </row>
    <row r="292" spans="1:39" ht="15" customHeight="1" x14ac:dyDescent="0.2">
      <c r="A292" s="51"/>
      <c r="C292" s="168"/>
      <c r="D292" s="59" t="s">
        <v>147</v>
      </c>
      <c r="E292" s="87"/>
      <c r="F292" s="87"/>
      <c r="G292" s="87"/>
      <c r="H292" s="87"/>
      <c r="I292" s="87"/>
      <c r="J292" s="87"/>
      <c r="K292" s="87"/>
      <c r="L292" s="87"/>
      <c r="M292" s="87"/>
      <c r="N292" s="87"/>
      <c r="O292" s="87"/>
      <c r="P292" s="87"/>
      <c r="Q292" s="59"/>
      <c r="R292" s="59"/>
      <c r="S292" s="59"/>
      <c r="T292" s="59"/>
      <c r="U292" s="59"/>
      <c r="V292" s="83"/>
      <c r="W292" s="59"/>
      <c r="X292" s="59"/>
      <c r="Y292" s="82"/>
      <c r="Z292" s="82"/>
      <c r="AA292" s="82"/>
      <c r="AB292" s="82"/>
      <c r="AC292" s="82"/>
      <c r="AD292" s="82"/>
      <c r="AE292" s="82"/>
      <c r="AF292" s="82"/>
      <c r="AG292" s="82"/>
      <c r="AH292" s="82"/>
      <c r="AI292" s="82"/>
      <c r="AJ292" s="82"/>
      <c r="AK292" s="82"/>
      <c r="AL292" s="82"/>
      <c r="AM292" s="53"/>
    </row>
    <row r="293" spans="1:39" ht="15" customHeight="1" x14ac:dyDescent="0.2">
      <c r="A293" s="108"/>
      <c r="C293" s="83" t="s">
        <v>7</v>
      </c>
      <c r="D293" s="59" t="s">
        <v>232</v>
      </c>
      <c r="E293" s="87"/>
      <c r="F293" s="87"/>
      <c r="G293" s="87"/>
      <c r="H293" s="87"/>
      <c r="I293" s="87"/>
      <c r="J293" s="87"/>
      <c r="K293" s="87"/>
      <c r="L293" s="87"/>
      <c r="M293" s="87"/>
      <c r="N293" s="87"/>
      <c r="O293" s="87"/>
      <c r="P293" s="87"/>
      <c r="Q293" s="82"/>
      <c r="R293" s="82"/>
      <c r="S293" s="82"/>
      <c r="T293" s="82"/>
      <c r="U293" s="82"/>
      <c r="V293" s="82"/>
      <c r="W293" s="82"/>
      <c r="X293" s="82"/>
      <c r="Y293" s="82"/>
      <c r="Z293" s="82"/>
      <c r="AA293" s="82"/>
      <c r="AB293" s="82"/>
      <c r="AC293" s="82"/>
      <c r="AD293" s="82"/>
      <c r="AE293" s="82"/>
      <c r="AF293" s="82"/>
      <c r="AG293" s="82"/>
      <c r="AH293" s="82"/>
      <c r="AI293" s="82"/>
      <c r="AJ293" s="82"/>
      <c r="AK293" s="82"/>
      <c r="AL293" s="82"/>
      <c r="AM293" s="53"/>
    </row>
    <row r="294" spans="1:39" ht="15" customHeight="1" x14ac:dyDescent="0.2">
      <c r="A294" s="108"/>
      <c r="C294" s="83" t="s">
        <v>7</v>
      </c>
      <c r="D294" s="59" t="s">
        <v>144</v>
      </c>
      <c r="E294" s="87"/>
      <c r="F294" s="87"/>
      <c r="G294" s="87"/>
      <c r="H294" s="87"/>
      <c r="I294" s="87"/>
      <c r="J294" s="87"/>
      <c r="K294" s="87"/>
      <c r="L294" s="87"/>
      <c r="M294" s="87"/>
      <c r="N294" s="87"/>
      <c r="O294" s="87"/>
      <c r="P294" s="87"/>
      <c r="Q294" s="82"/>
      <c r="R294" s="82"/>
      <c r="S294" s="82"/>
      <c r="T294" s="82"/>
      <c r="U294" s="82"/>
      <c r="V294" s="82"/>
      <c r="W294" s="82"/>
      <c r="X294" s="82"/>
      <c r="Y294" s="82"/>
      <c r="Z294" s="82"/>
      <c r="AA294" s="82"/>
      <c r="AB294" s="82"/>
      <c r="AC294" s="82"/>
      <c r="AD294" s="82"/>
      <c r="AE294" s="82"/>
      <c r="AF294" s="82"/>
      <c r="AG294" s="82"/>
      <c r="AH294" s="82"/>
      <c r="AI294" s="82"/>
      <c r="AJ294" s="82"/>
      <c r="AK294" s="82"/>
      <c r="AL294" s="82"/>
      <c r="AM294" s="53"/>
    </row>
    <row r="295" spans="1:39" ht="15" customHeight="1" x14ac:dyDescent="0.2">
      <c r="A295" s="108"/>
      <c r="C295" s="83" t="s">
        <v>7</v>
      </c>
      <c r="D295" s="59" t="s">
        <v>263</v>
      </c>
      <c r="E295" s="87"/>
      <c r="F295" s="87"/>
      <c r="G295" s="87"/>
      <c r="H295" s="87"/>
      <c r="I295" s="87"/>
      <c r="J295" s="87"/>
      <c r="K295" s="87"/>
      <c r="L295" s="87"/>
      <c r="M295" s="87"/>
      <c r="N295" s="87"/>
      <c r="O295" s="87"/>
      <c r="P295" s="87"/>
      <c r="Q295" s="82"/>
      <c r="R295" s="82"/>
      <c r="S295" s="82"/>
      <c r="T295" s="82"/>
      <c r="U295" s="82"/>
      <c r="V295" s="82"/>
      <c r="W295" s="82"/>
      <c r="X295" s="82"/>
      <c r="Y295" s="82"/>
      <c r="Z295" s="82"/>
      <c r="AA295" s="82"/>
      <c r="AB295" s="82"/>
      <c r="AC295" s="82"/>
      <c r="AD295" s="82"/>
      <c r="AE295" s="82"/>
      <c r="AF295" s="82"/>
      <c r="AG295" s="82"/>
      <c r="AH295" s="82"/>
      <c r="AI295" s="82"/>
      <c r="AJ295" s="82"/>
      <c r="AK295" s="82"/>
      <c r="AL295" s="82"/>
      <c r="AM295" s="53"/>
    </row>
    <row r="296" spans="1:39" ht="15" customHeight="1" x14ac:dyDescent="0.2">
      <c r="A296" s="108"/>
      <c r="C296" s="83" t="s">
        <v>7</v>
      </c>
      <c r="D296" s="59" t="s">
        <v>261</v>
      </c>
      <c r="E296" s="87"/>
      <c r="F296" s="87"/>
      <c r="G296" s="87"/>
      <c r="H296" s="87"/>
      <c r="I296" s="87"/>
      <c r="J296" s="87"/>
      <c r="K296" s="87"/>
      <c r="L296" s="87"/>
      <c r="M296" s="87"/>
      <c r="N296" s="87"/>
      <c r="O296" s="87"/>
      <c r="P296" s="87"/>
      <c r="Q296" s="82"/>
      <c r="R296" s="82"/>
      <c r="S296" s="82"/>
      <c r="T296" s="82"/>
      <c r="U296" s="82"/>
      <c r="V296" s="82"/>
      <c r="W296" s="82"/>
      <c r="X296" s="82"/>
      <c r="Y296" s="82"/>
      <c r="Z296" s="82"/>
      <c r="AA296" s="82"/>
      <c r="AB296" s="82"/>
      <c r="AC296" s="82"/>
      <c r="AD296" s="82"/>
      <c r="AE296" s="82"/>
      <c r="AF296" s="82"/>
      <c r="AG296" s="82"/>
      <c r="AH296" s="82"/>
      <c r="AI296" s="82"/>
      <c r="AJ296" s="82"/>
      <c r="AK296" s="82"/>
      <c r="AL296" s="82"/>
      <c r="AM296" s="53"/>
    </row>
    <row r="297" spans="1:39" ht="15" customHeight="1" x14ac:dyDescent="0.2">
      <c r="A297" s="108"/>
      <c r="C297" s="83" t="s">
        <v>7</v>
      </c>
      <c r="D297" s="59" t="s">
        <v>135</v>
      </c>
      <c r="E297" s="87"/>
      <c r="F297" s="87"/>
      <c r="G297" s="87"/>
      <c r="H297" s="87"/>
      <c r="I297" s="87"/>
      <c r="J297" s="87"/>
      <c r="K297" s="87"/>
      <c r="L297" s="87"/>
      <c r="M297" s="87"/>
      <c r="N297" s="87"/>
      <c r="O297" s="87"/>
      <c r="P297" s="87"/>
      <c r="Q297" s="82"/>
      <c r="R297" s="82"/>
      <c r="S297" s="82"/>
      <c r="T297" s="82"/>
      <c r="U297" s="82"/>
      <c r="V297" s="82"/>
      <c r="W297" s="82"/>
      <c r="X297" s="82"/>
      <c r="Y297" s="82"/>
      <c r="Z297" s="82"/>
      <c r="AA297" s="82"/>
      <c r="AB297" s="82"/>
      <c r="AC297" s="82"/>
      <c r="AD297" s="82"/>
      <c r="AE297" s="82"/>
      <c r="AF297" s="82"/>
      <c r="AG297" s="82"/>
      <c r="AH297" s="82"/>
      <c r="AI297" s="82"/>
      <c r="AJ297" s="82"/>
      <c r="AK297" s="82"/>
      <c r="AL297" s="82"/>
      <c r="AM297" s="53"/>
    </row>
    <row r="298" spans="1:39" ht="15" customHeight="1" x14ac:dyDescent="0.2">
      <c r="A298" s="108"/>
      <c r="C298" s="83" t="s">
        <v>7</v>
      </c>
      <c r="D298" s="59" t="s">
        <v>48</v>
      </c>
      <c r="E298" s="82"/>
      <c r="F298" s="82"/>
      <c r="G298" s="82"/>
      <c r="H298" s="82"/>
      <c r="I298" s="82"/>
      <c r="J298" s="82"/>
      <c r="K298" s="82"/>
      <c r="L298" s="82"/>
      <c r="M298" s="82"/>
      <c r="N298" s="82"/>
      <c r="O298" s="82"/>
      <c r="P298" s="82"/>
      <c r="Q298" s="82"/>
      <c r="R298" s="82"/>
      <c r="S298" s="82"/>
      <c r="T298" s="82"/>
      <c r="U298" s="82"/>
      <c r="V298" s="82"/>
      <c r="W298" s="82"/>
      <c r="X298" s="82"/>
      <c r="Y298" s="82"/>
      <c r="Z298" s="82"/>
      <c r="AA298" s="82"/>
      <c r="AB298" s="82"/>
      <c r="AC298" s="82"/>
      <c r="AD298" s="82"/>
      <c r="AE298" s="82"/>
      <c r="AF298" s="82"/>
      <c r="AG298" s="82"/>
      <c r="AH298" s="82"/>
      <c r="AI298" s="82"/>
      <c r="AJ298" s="82"/>
      <c r="AK298" s="82"/>
      <c r="AL298" s="82"/>
      <c r="AM298" s="53"/>
    </row>
    <row r="299" spans="1:39" ht="15" customHeight="1" x14ac:dyDescent="0.2">
      <c r="A299" s="108"/>
      <c r="C299" s="83" t="s">
        <v>7</v>
      </c>
      <c r="D299" s="43" t="s">
        <v>163</v>
      </c>
      <c r="E299" s="82"/>
      <c r="F299" s="82"/>
      <c r="G299" s="82"/>
      <c r="H299" s="82"/>
      <c r="I299" s="82"/>
      <c r="J299" s="82"/>
      <c r="K299" s="82"/>
      <c r="L299" s="82"/>
      <c r="M299" s="82"/>
      <c r="N299" s="82"/>
      <c r="O299" s="82"/>
      <c r="P299" s="82"/>
      <c r="Q299" s="82"/>
      <c r="R299" s="82"/>
      <c r="S299" s="82"/>
      <c r="T299" s="82"/>
      <c r="U299" s="82"/>
      <c r="V299" s="82"/>
      <c r="W299" s="82"/>
      <c r="X299" s="82"/>
      <c r="Y299" s="82"/>
      <c r="Z299" s="82"/>
      <c r="AA299" s="82"/>
      <c r="AB299" s="82"/>
      <c r="AC299" s="82"/>
      <c r="AD299" s="82"/>
      <c r="AE299" s="82"/>
      <c r="AF299" s="82"/>
      <c r="AG299" s="82"/>
      <c r="AH299" s="82"/>
      <c r="AI299" s="82"/>
      <c r="AJ299" s="82"/>
      <c r="AK299" s="82"/>
      <c r="AL299" s="82"/>
      <c r="AM299" s="53"/>
    </row>
    <row r="300" spans="1:39" ht="15" customHeight="1" x14ac:dyDescent="0.2">
      <c r="A300" s="108"/>
      <c r="C300" s="83" t="s">
        <v>7</v>
      </c>
      <c r="D300" s="59" t="s">
        <v>122</v>
      </c>
      <c r="E300" s="82"/>
      <c r="F300" s="82"/>
      <c r="G300" s="82"/>
      <c r="H300" s="82"/>
      <c r="I300" s="82"/>
      <c r="J300" s="82"/>
      <c r="K300" s="82"/>
      <c r="L300" s="82"/>
      <c r="M300" s="82"/>
      <c r="N300" s="82"/>
      <c r="O300" s="82"/>
      <c r="P300" s="82"/>
      <c r="Q300" s="82"/>
      <c r="R300" s="82"/>
      <c r="S300" s="82"/>
      <c r="T300" s="82"/>
      <c r="U300" s="82"/>
      <c r="V300" s="82"/>
      <c r="W300" s="82"/>
      <c r="X300" s="82"/>
      <c r="Y300" s="82"/>
      <c r="Z300" s="82"/>
      <c r="AA300" s="82"/>
      <c r="AB300" s="82"/>
      <c r="AC300" s="82"/>
      <c r="AD300" s="82"/>
      <c r="AE300" s="82"/>
      <c r="AF300" s="82"/>
      <c r="AG300" s="82"/>
      <c r="AH300" s="82"/>
      <c r="AI300" s="82"/>
      <c r="AJ300" s="82"/>
      <c r="AK300" s="82"/>
      <c r="AL300" s="82"/>
      <c r="AM300" s="53"/>
    </row>
    <row r="301" spans="1:39" ht="15" customHeight="1" x14ac:dyDescent="0.2">
      <c r="A301" s="108"/>
      <c r="C301" s="83" t="s">
        <v>7</v>
      </c>
      <c r="D301" s="94" t="s">
        <v>142</v>
      </c>
      <c r="E301" s="82"/>
      <c r="F301" s="82"/>
      <c r="G301" s="82"/>
      <c r="H301" s="82"/>
      <c r="I301" s="82"/>
      <c r="J301" s="82"/>
      <c r="K301" s="82"/>
      <c r="L301" s="82"/>
      <c r="M301" s="82"/>
      <c r="N301" s="82"/>
      <c r="O301" s="82"/>
      <c r="P301" s="82"/>
      <c r="Q301" s="82"/>
      <c r="R301" s="82"/>
      <c r="S301" s="82"/>
      <c r="T301" s="82"/>
      <c r="U301" s="82"/>
      <c r="V301" s="82"/>
      <c r="W301" s="82"/>
      <c r="X301" s="82"/>
      <c r="Y301" s="82"/>
      <c r="Z301" s="82"/>
      <c r="AA301" s="82"/>
      <c r="AB301" s="82"/>
      <c r="AC301" s="82"/>
      <c r="AD301" s="82"/>
      <c r="AE301" s="82"/>
      <c r="AF301" s="82"/>
      <c r="AG301" s="82"/>
      <c r="AH301" s="82"/>
      <c r="AI301" s="82"/>
      <c r="AJ301" s="82"/>
      <c r="AK301" s="82"/>
      <c r="AL301" s="82"/>
      <c r="AM301" s="53"/>
    </row>
    <row r="302" spans="1:39" ht="15" customHeight="1" x14ac:dyDescent="0.2">
      <c r="A302" s="108"/>
      <c r="C302" s="83" t="s">
        <v>7</v>
      </c>
      <c r="D302" s="94" t="s">
        <v>132</v>
      </c>
      <c r="E302" s="82"/>
      <c r="F302" s="82"/>
      <c r="G302" s="82"/>
      <c r="H302" s="82"/>
      <c r="I302" s="82"/>
      <c r="J302" s="82"/>
      <c r="K302" s="82"/>
      <c r="L302" s="82"/>
      <c r="M302" s="82"/>
      <c r="N302" s="82"/>
      <c r="O302" s="82"/>
      <c r="P302" s="82"/>
      <c r="Q302" s="82"/>
      <c r="R302" s="82"/>
      <c r="S302" s="82"/>
      <c r="T302" s="82"/>
      <c r="U302" s="82"/>
      <c r="V302" s="82"/>
      <c r="W302" s="82"/>
      <c r="X302" s="82"/>
      <c r="Y302" s="82"/>
      <c r="Z302" s="82"/>
      <c r="AA302" s="82"/>
      <c r="AB302" s="82"/>
      <c r="AC302" s="82"/>
      <c r="AD302" s="82"/>
      <c r="AE302" s="82"/>
      <c r="AF302" s="82"/>
      <c r="AG302" s="82"/>
      <c r="AH302" s="82"/>
      <c r="AI302" s="82"/>
      <c r="AJ302" s="82"/>
      <c r="AK302" s="82"/>
      <c r="AL302" s="82"/>
      <c r="AM302" s="53"/>
    </row>
    <row r="303" spans="1:39" ht="15" customHeight="1" x14ac:dyDescent="0.2">
      <c r="A303" s="108"/>
      <c r="C303" s="83" t="s">
        <v>7</v>
      </c>
      <c r="D303" s="43" t="s">
        <v>133</v>
      </c>
      <c r="E303" s="82"/>
      <c r="F303" s="82"/>
      <c r="G303" s="82"/>
      <c r="H303" s="82"/>
      <c r="I303" s="82"/>
      <c r="J303" s="82"/>
      <c r="K303" s="82"/>
      <c r="L303" s="82"/>
      <c r="M303" s="82"/>
      <c r="N303" s="82"/>
      <c r="O303" s="82"/>
      <c r="P303" s="82"/>
      <c r="Q303" s="82"/>
      <c r="R303" s="82"/>
      <c r="S303" s="82"/>
      <c r="T303" s="82"/>
      <c r="U303" s="82"/>
      <c r="V303" s="82"/>
      <c r="W303" s="82"/>
      <c r="X303" s="82"/>
      <c r="Y303" s="82"/>
      <c r="Z303" s="82"/>
      <c r="AA303" s="82"/>
      <c r="AB303" s="82"/>
      <c r="AC303" s="82"/>
      <c r="AD303" s="82"/>
      <c r="AE303" s="82"/>
      <c r="AF303" s="82"/>
      <c r="AG303" s="82"/>
      <c r="AH303" s="82"/>
      <c r="AI303" s="82"/>
      <c r="AJ303" s="82"/>
      <c r="AK303" s="82"/>
      <c r="AL303" s="82"/>
      <c r="AM303" s="53"/>
    </row>
    <row r="304" spans="1:39" ht="15" customHeight="1" x14ac:dyDescent="0.2">
      <c r="A304" s="108"/>
      <c r="B304" s="53"/>
      <c r="C304" s="83" t="s">
        <v>55</v>
      </c>
      <c r="D304" s="43" t="s">
        <v>262</v>
      </c>
      <c r="E304" s="82"/>
      <c r="F304" s="82"/>
      <c r="G304" s="82"/>
      <c r="H304" s="82"/>
      <c r="I304" s="82"/>
      <c r="J304" s="82"/>
      <c r="K304" s="82"/>
      <c r="L304" s="82"/>
      <c r="M304" s="82"/>
      <c r="N304" s="82"/>
      <c r="O304" s="82"/>
      <c r="P304" s="82"/>
      <c r="Q304" s="82"/>
      <c r="R304" s="82"/>
      <c r="S304" s="82"/>
      <c r="T304" s="82"/>
      <c r="U304" s="82"/>
      <c r="V304" s="82"/>
      <c r="W304" s="82"/>
      <c r="X304" s="82"/>
      <c r="Y304" s="82"/>
      <c r="Z304" s="82"/>
      <c r="AA304" s="82"/>
      <c r="AB304" s="82"/>
      <c r="AC304" s="82"/>
      <c r="AD304" s="82"/>
      <c r="AE304" s="82"/>
      <c r="AF304" s="82"/>
      <c r="AG304" s="82"/>
      <c r="AH304" s="82"/>
      <c r="AI304" s="82"/>
      <c r="AJ304" s="82"/>
      <c r="AK304" s="82"/>
      <c r="AL304" s="82"/>
      <c r="AM304" s="53"/>
    </row>
    <row r="305" spans="1:39" ht="15" customHeight="1" x14ac:dyDescent="0.2">
      <c r="A305" s="108"/>
      <c r="B305" s="53"/>
      <c r="C305" s="83" t="s">
        <v>55</v>
      </c>
      <c r="D305" s="43" t="s">
        <v>404</v>
      </c>
      <c r="E305" s="82"/>
      <c r="F305" s="82"/>
      <c r="G305" s="82"/>
      <c r="H305" s="82"/>
      <c r="I305" s="82"/>
      <c r="J305" s="82"/>
      <c r="K305" s="82"/>
      <c r="L305" s="82"/>
      <c r="M305" s="82"/>
      <c r="N305" s="82"/>
      <c r="O305" s="82"/>
      <c r="P305" s="82"/>
      <c r="Q305" s="82"/>
      <c r="R305" s="82"/>
      <c r="S305" s="82"/>
      <c r="T305" s="82"/>
      <c r="U305" s="82"/>
      <c r="V305" s="82"/>
      <c r="W305" s="82"/>
      <c r="X305" s="82"/>
      <c r="Y305" s="82"/>
      <c r="Z305" s="82"/>
      <c r="AA305" s="82"/>
      <c r="AB305" s="82"/>
      <c r="AC305" s="82"/>
      <c r="AD305" s="82"/>
      <c r="AE305" s="82"/>
      <c r="AF305" s="82"/>
      <c r="AG305" s="82"/>
      <c r="AH305" s="82"/>
      <c r="AI305" s="82"/>
      <c r="AJ305" s="82"/>
      <c r="AK305" s="82"/>
      <c r="AL305" s="82"/>
      <c r="AM305" s="53"/>
    </row>
    <row r="306" spans="1:39" ht="15" customHeight="1" x14ac:dyDescent="0.2">
      <c r="A306" s="108"/>
      <c r="B306" s="83"/>
      <c r="C306" s="43"/>
      <c r="D306" s="82"/>
      <c r="E306" s="82"/>
      <c r="F306" s="82"/>
      <c r="G306" s="82"/>
      <c r="H306" s="82"/>
      <c r="I306" s="82"/>
      <c r="J306" s="82"/>
      <c r="K306" s="82"/>
      <c r="L306" s="82"/>
      <c r="M306" s="82"/>
      <c r="N306" s="82"/>
      <c r="O306" s="82"/>
      <c r="P306" s="82"/>
      <c r="Q306" s="82"/>
      <c r="R306" s="82"/>
      <c r="S306" s="82"/>
      <c r="T306" s="82"/>
      <c r="U306" s="82"/>
      <c r="V306" s="82"/>
      <c r="W306" s="82"/>
      <c r="X306" s="82"/>
      <c r="Y306" s="82"/>
      <c r="Z306" s="82"/>
      <c r="AA306" s="82"/>
      <c r="AB306" s="82"/>
      <c r="AC306" s="82"/>
      <c r="AD306" s="82"/>
      <c r="AE306" s="82"/>
      <c r="AF306" s="82"/>
      <c r="AG306" s="82"/>
      <c r="AH306" s="82"/>
      <c r="AI306" s="82"/>
      <c r="AJ306" s="82"/>
      <c r="AK306" s="82"/>
      <c r="AL306" s="82"/>
      <c r="AM306" s="53"/>
    </row>
    <row r="307" spans="1:39" ht="15" customHeight="1" x14ac:dyDescent="0.2">
      <c r="A307" s="108"/>
      <c r="B307" s="53"/>
      <c r="C307" s="322" t="s">
        <v>366</v>
      </c>
      <c r="D307" s="82"/>
      <c r="E307" s="82"/>
      <c r="F307" s="82"/>
      <c r="G307" s="82"/>
      <c r="H307" s="82"/>
      <c r="I307" s="82"/>
      <c r="J307" s="82"/>
      <c r="K307" s="82"/>
      <c r="L307" s="82"/>
      <c r="M307" s="82"/>
      <c r="N307" s="82"/>
      <c r="O307" s="82"/>
      <c r="P307" s="82"/>
      <c r="Q307" s="82"/>
      <c r="R307" s="82"/>
      <c r="S307" s="82"/>
      <c r="T307" s="82"/>
      <c r="U307" s="82"/>
      <c r="V307" s="82"/>
      <c r="W307" s="82"/>
      <c r="X307" s="82"/>
      <c r="Y307" s="82"/>
      <c r="Z307" s="82"/>
      <c r="AA307" s="82"/>
      <c r="AB307" s="82"/>
      <c r="AC307" s="82"/>
      <c r="AD307" s="82"/>
      <c r="AE307" s="82"/>
      <c r="AF307" s="82"/>
      <c r="AG307" s="82"/>
      <c r="AH307" s="82"/>
      <c r="AI307" s="82"/>
      <c r="AJ307" s="82"/>
      <c r="AK307" s="82"/>
      <c r="AL307" s="82"/>
      <c r="AM307" s="53"/>
    </row>
    <row r="308" spans="1:39" ht="15" customHeight="1" x14ac:dyDescent="0.2">
      <c r="A308" s="108"/>
      <c r="B308" s="53"/>
      <c r="C308" s="322" t="s">
        <v>367</v>
      </c>
      <c r="D308" s="82"/>
      <c r="E308" s="82"/>
      <c r="F308" s="82"/>
      <c r="G308" s="82"/>
      <c r="H308" s="82"/>
      <c r="I308" s="82"/>
      <c r="J308" s="82"/>
      <c r="K308" s="82"/>
      <c r="L308" s="82"/>
      <c r="M308" s="82"/>
      <c r="N308" s="82"/>
      <c r="O308" s="82"/>
      <c r="P308" s="82"/>
      <c r="Q308" s="82"/>
      <c r="R308" s="82"/>
      <c r="S308" s="82"/>
      <c r="T308" s="82"/>
      <c r="U308" s="82"/>
      <c r="V308" s="82"/>
      <c r="W308" s="82"/>
      <c r="X308" s="82"/>
      <c r="Y308" s="82"/>
      <c r="Z308" s="82"/>
      <c r="AA308" s="82"/>
      <c r="AB308" s="82"/>
      <c r="AC308" s="82"/>
      <c r="AD308" s="82"/>
      <c r="AE308" s="82"/>
      <c r="AF308" s="82"/>
      <c r="AG308" s="82"/>
      <c r="AH308" s="82"/>
      <c r="AI308" s="82"/>
      <c r="AJ308" s="82"/>
      <c r="AK308" s="82"/>
      <c r="AL308" s="82"/>
      <c r="AM308" s="53"/>
    </row>
    <row r="309" spans="1:39" ht="15" customHeight="1" x14ac:dyDescent="0.2">
      <c r="A309" s="108"/>
      <c r="B309" s="53"/>
      <c r="C309" s="322"/>
      <c r="D309" s="82"/>
      <c r="E309" s="82"/>
      <c r="F309" s="82"/>
      <c r="G309" s="82"/>
      <c r="H309" s="82"/>
      <c r="I309" s="82"/>
      <c r="J309" s="82"/>
      <c r="K309" s="82"/>
      <c r="L309" s="82"/>
      <c r="M309" s="82"/>
      <c r="N309" s="82"/>
      <c r="O309" s="82"/>
      <c r="P309" s="82"/>
      <c r="Q309" s="82"/>
      <c r="R309" s="82"/>
      <c r="S309" s="82"/>
      <c r="T309" s="82"/>
      <c r="U309" s="82"/>
      <c r="V309" s="82"/>
      <c r="W309" s="82"/>
      <c r="X309" s="82"/>
      <c r="Y309" s="82"/>
      <c r="Z309" s="82"/>
      <c r="AA309" s="82"/>
      <c r="AB309" s="82"/>
      <c r="AC309" s="82"/>
      <c r="AD309" s="82"/>
      <c r="AE309" s="82"/>
      <c r="AF309" s="82"/>
      <c r="AG309" s="82"/>
      <c r="AH309" s="82"/>
      <c r="AI309" s="82"/>
      <c r="AJ309" s="82"/>
      <c r="AK309" s="82"/>
      <c r="AL309" s="82"/>
      <c r="AM309" s="53"/>
    </row>
    <row r="310" spans="1:39" ht="15" customHeight="1" x14ac:dyDescent="0.2">
      <c r="A310" s="108"/>
      <c r="B310" s="53"/>
      <c r="C310" s="322"/>
      <c r="D310" s="82"/>
      <c r="E310" s="82"/>
      <c r="F310" s="82"/>
      <c r="G310" s="82"/>
      <c r="H310" s="82"/>
      <c r="I310" s="82"/>
      <c r="J310" s="82"/>
      <c r="K310" s="82"/>
      <c r="L310" s="82"/>
      <c r="M310" s="82"/>
      <c r="N310" s="82"/>
      <c r="O310" s="82"/>
      <c r="P310" s="82"/>
      <c r="Q310" s="82"/>
      <c r="R310" s="82"/>
      <c r="S310" s="82"/>
      <c r="T310" s="82"/>
      <c r="U310" s="82"/>
      <c r="V310" s="82"/>
      <c r="W310" s="82"/>
      <c r="X310" s="82"/>
      <c r="Y310" s="82"/>
      <c r="Z310" s="82"/>
      <c r="AA310" s="82"/>
      <c r="AB310" s="82"/>
      <c r="AC310" s="82"/>
      <c r="AD310" s="82"/>
      <c r="AE310" s="82"/>
      <c r="AF310" s="82"/>
      <c r="AG310" s="82"/>
      <c r="AH310" s="82"/>
      <c r="AI310" s="82"/>
      <c r="AJ310" s="82"/>
      <c r="AK310" s="82"/>
      <c r="AL310" s="82"/>
      <c r="AM310" s="53"/>
    </row>
    <row r="311" spans="1:39" ht="15" customHeight="1" x14ac:dyDescent="0.2">
      <c r="A311" s="108"/>
      <c r="B311" s="83"/>
      <c r="C311" s="43"/>
      <c r="D311" s="82"/>
      <c r="E311" s="82"/>
      <c r="F311" s="82"/>
      <c r="G311" s="82"/>
      <c r="H311" s="82"/>
      <c r="I311" s="82"/>
      <c r="J311" s="82"/>
      <c r="K311" s="82"/>
      <c r="L311" s="82"/>
      <c r="M311" s="82"/>
      <c r="N311" s="82"/>
      <c r="O311" s="82"/>
      <c r="P311" s="82"/>
      <c r="Q311" s="82"/>
      <c r="R311" s="82"/>
      <c r="S311" s="82"/>
      <c r="T311" s="82"/>
      <c r="U311" s="82"/>
      <c r="V311" s="82"/>
      <c r="W311" s="82"/>
      <c r="X311" s="82"/>
      <c r="Y311" s="82"/>
      <c r="Z311" s="82"/>
      <c r="AA311" s="82"/>
      <c r="AB311" s="82"/>
      <c r="AC311" s="82"/>
      <c r="AD311" s="82"/>
      <c r="AE311" s="82"/>
      <c r="AF311" s="82"/>
      <c r="AG311" s="82"/>
      <c r="AH311" s="82"/>
      <c r="AI311" s="82"/>
      <c r="AJ311" s="82"/>
      <c r="AK311" s="82"/>
      <c r="AL311" s="82"/>
      <c r="AM311" s="53"/>
    </row>
    <row r="312" spans="1:39" ht="15" customHeight="1" x14ac:dyDescent="0.2">
      <c r="A312" s="108"/>
      <c r="B312" s="83"/>
      <c r="C312" s="43"/>
      <c r="D312" s="82"/>
      <c r="E312" s="82"/>
      <c r="F312" s="82"/>
      <c r="G312" s="82"/>
      <c r="H312" s="82"/>
      <c r="I312" s="82"/>
      <c r="J312" s="82"/>
      <c r="K312" s="82"/>
      <c r="L312" s="82"/>
      <c r="M312" s="82"/>
      <c r="N312" s="82"/>
      <c r="O312" s="82"/>
      <c r="P312" s="82"/>
      <c r="Q312" s="82"/>
      <c r="R312" s="82"/>
      <c r="S312" s="82"/>
      <c r="T312" s="82"/>
      <c r="U312" s="82"/>
      <c r="V312" s="82"/>
      <c r="W312" s="82"/>
      <c r="X312" s="82"/>
      <c r="Y312" s="82"/>
      <c r="Z312" s="82"/>
      <c r="AA312" s="82"/>
      <c r="AB312" s="82"/>
      <c r="AC312" s="82"/>
      <c r="AD312" s="82"/>
      <c r="AE312" s="82"/>
      <c r="AF312" s="82"/>
      <c r="AG312" s="82"/>
      <c r="AH312" s="82"/>
      <c r="AI312" s="82"/>
      <c r="AJ312" s="82"/>
      <c r="AK312" s="82"/>
      <c r="AL312" s="82"/>
      <c r="AM312" s="53"/>
    </row>
    <row r="313" spans="1:39" ht="12" customHeight="1" x14ac:dyDescent="0.2">
      <c r="A313" s="108"/>
      <c r="B313" s="83"/>
      <c r="C313" s="94"/>
      <c r="D313" s="82"/>
      <c r="E313" s="82"/>
      <c r="F313" s="82"/>
      <c r="G313" s="82"/>
      <c r="H313" s="82"/>
      <c r="I313" s="82"/>
      <c r="J313" s="82"/>
      <c r="K313" s="82"/>
      <c r="L313" s="82"/>
      <c r="M313" s="82"/>
      <c r="N313" s="82"/>
      <c r="O313" s="82"/>
      <c r="P313" s="82"/>
      <c r="Q313" s="82"/>
      <c r="R313" s="82"/>
      <c r="S313" s="82"/>
      <c r="T313" s="82"/>
      <c r="U313" s="82"/>
      <c r="V313" s="82"/>
      <c r="W313" s="82"/>
      <c r="X313" s="82"/>
      <c r="Y313" s="82"/>
      <c r="Z313" s="82"/>
      <c r="AA313" s="82"/>
      <c r="AB313" s="82"/>
      <c r="AC313" s="82"/>
      <c r="AD313" s="82"/>
      <c r="AE313" s="82"/>
      <c r="AF313" s="82"/>
      <c r="AG313" s="516" t="s">
        <v>409</v>
      </c>
      <c r="AH313" s="516"/>
      <c r="AI313" s="516"/>
      <c r="AJ313" s="516"/>
      <c r="AK313" s="348">
        <f>5+$AJ$2</f>
        <v>5</v>
      </c>
      <c r="AL313" s="82"/>
      <c r="AM313" s="53"/>
    </row>
    <row r="314" spans="1:39" ht="12.75" customHeight="1" x14ac:dyDescent="0.2"/>
  </sheetData>
  <sheetProtection algorithmName="SHA-512" hashValue="+u5XhmaT/EICG/4bnOKG0C7K3lmHucJquKig566yrKef8jhI8MITBcvwcQ08Xese/bvNgNp4acmwCEMwEIjc8g==" saltValue="79YOwgMYBXYS7bX71uzG7Q==" spinCount="100000" sheet="1" objects="1" scenarios="1"/>
  <mergeCells count="203">
    <mergeCell ref="BC83:BD83"/>
    <mergeCell ref="BE83:BF83"/>
    <mergeCell ref="BG83:BH83"/>
    <mergeCell ref="BC78:BH78"/>
    <mergeCell ref="X85:AB85"/>
    <mergeCell ref="AD86:AH86"/>
    <mergeCell ref="AD88:AH88"/>
    <mergeCell ref="AG78:AJ78"/>
    <mergeCell ref="AG143:AJ143"/>
    <mergeCell ref="AD94:AH94"/>
    <mergeCell ref="AI104:AK105"/>
    <mergeCell ref="AD97:AH97"/>
    <mergeCell ref="AI98:AK98"/>
    <mergeCell ref="AD90:AH90"/>
    <mergeCell ref="AI96:AK96"/>
    <mergeCell ref="AD93:AH93"/>
    <mergeCell ref="AD91:AH91"/>
    <mergeCell ref="AG219:AJ219"/>
    <mergeCell ref="AG281:AJ281"/>
    <mergeCell ref="AG313:AJ313"/>
    <mergeCell ref="BA83:BB83"/>
    <mergeCell ref="AA153:AF153"/>
    <mergeCell ref="T216:AH216"/>
    <mergeCell ref="D185:AK185"/>
    <mergeCell ref="D190:AK190"/>
    <mergeCell ref="D207:AK207"/>
    <mergeCell ref="AD121:AK121"/>
    <mergeCell ref="D163:AL163"/>
    <mergeCell ref="AD100:AH100"/>
    <mergeCell ref="C109:O109"/>
    <mergeCell ref="AF104:AH105"/>
    <mergeCell ref="AF106:AH106"/>
    <mergeCell ref="L148:W148"/>
    <mergeCell ref="D209:AK209"/>
    <mergeCell ref="D159:AL159"/>
    <mergeCell ref="D160:AL160"/>
    <mergeCell ref="D161:AL161"/>
    <mergeCell ref="H135:L135"/>
    <mergeCell ref="AD119:AK119"/>
    <mergeCell ref="P137:AK137"/>
    <mergeCell ref="M141:N141"/>
    <mergeCell ref="P106:W106"/>
    <mergeCell ref="AI88:AK88"/>
    <mergeCell ref="X88:AB88"/>
    <mergeCell ref="AI99:AK99"/>
    <mergeCell ref="AI84:AK84"/>
    <mergeCell ref="O81:AK81"/>
    <mergeCell ref="AD87:AH87"/>
    <mergeCell ref="AD85:AH85"/>
    <mergeCell ref="D8:L9"/>
    <mergeCell ref="AC32:AG32"/>
    <mergeCell ref="AI32:AK32"/>
    <mergeCell ref="AI28:AK30"/>
    <mergeCell ref="D22:G22"/>
    <mergeCell ref="AC25:AG26"/>
    <mergeCell ref="X106:AE106"/>
    <mergeCell ref="C106:O106"/>
    <mergeCell ref="X104:AE105"/>
    <mergeCell ref="AF63:AK63"/>
    <mergeCell ref="X84:AB84"/>
    <mergeCell ref="AI94:AK94"/>
    <mergeCell ref="AI93:AK93"/>
    <mergeCell ref="AD84:AH84"/>
    <mergeCell ref="AF107:AH107"/>
    <mergeCell ref="AD95:AH95"/>
    <mergeCell ref="AI97:AK97"/>
    <mergeCell ref="AI92:AK92"/>
    <mergeCell ref="AD96:AH96"/>
    <mergeCell ref="AI87:AK87"/>
    <mergeCell ref="X107:AE107"/>
    <mergeCell ref="AI89:AK89"/>
    <mergeCell ref="AD83:AK83"/>
    <mergeCell ref="AC64:AD65"/>
    <mergeCell ref="AF64:AK65"/>
    <mergeCell ref="AC59:AK61"/>
    <mergeCell ref="AC63:AD63"/>
    <mergeCell ref="AI85:AK85"/>
    <mergeCell ref="A68:A77"/>
    <mergeCell ref="AD92:AH92"/>
    <mergeCell ref="AI86:AK86"/>
    <mergeCell ref="K72:Z72"/>
    <mergeCell ref="AF68:AK68"/>
    <mergeCell ref="AF74:AK74"/>
    <mergeCell ref="C104:O105"/>
    <mergeCell ref="D129:AK129"/>
    <mergeCell ref="C112:O112"/>
    <mergeCell ref="P109:W109"/>
    <mergeCell ref="T59:V59"/>
    <mergeCell ref="V139:W139"/>
    <mergeCell ref="P104:W105"/>
    <mergeCell ref="T61:V61"/>
    <mergeCell ref="T64:V64"/>
    <mergeCell ref="T65:V65"/>
    <mergeCell ref="T66:V66"/>
    <mergeCell ref="X89:AB89"/>
    <mergeCell ref="AD89:AH89"/>
    <mergeCell ref="AD99:AH99"/>
    <mergeCell ref="AD98:AH98"/>
    <mergeCell ref="AI107:AK107"/>
    <mergeCell ref="T86:V86"/>
    <mergeCell ref="X100:Z100"/>
    <mergeCell ref="AA100:AB100"/>
    <mergeCell ref="X86:AB86"/>
    <mergeCell ref="X87:AB87"/>
    <mergeCell ref="AI90:AK90"/>
    <mergeCell ref="AI91:AK91"/>
    <mergeCell ref="AI95:AK95"/>
    <mergeCell ref="AI25:AK26"/>
    <mergeCell ref="D16:S16"/>
    <mergeCell ref="I22:S22"/>
    <mergeCell ref="X83:AB83"/>
    <mergeCell ref="T60:V60"/>
    <mergeCell ref="B28:B29"/>
    <mergeCell ref="AC56:AD56"/>
    <mergeCell ref="AF53:AK53"/>
    <mergeCell ref="E43:Z43"/>
    <mergeCell ref="AC53:AD53"/>
    <mergeCell ref="AF54:AK54"/>
    <mergeCell ref="S36:U36"/>
    <mergeCell ref="AC38:AG41"/>
    <mergeCell ref="AC43:AG46"/>
    <mergeCell ref="AF56:AK56"/>
    <mergeCell ref="AI38:AK41"/>
    <mergeCell ref="AC29:AG30"/>
    <mergeCell ref="AF58:AK58"/>
    <mergeCell ref="AI43:AK46"/>
    <mergeCell ref="AC58:AD58"/>
    <mergeCell ref="AC54:AD54"/>
    <mergeCell ref="AF70:AK70"/>
    <mergeCell ref="AC68:AD68"/>
    <mergeCell ref="AF72:AK72"/>
    <mergeCell ref="N227:AH227"/>
    <mergeCell ref="AA231:AH231"/>
    <mergeCell ref="AA233:AH233"/>
    <mergeCell ref="AA235:AH235"/>
    <mergeCell ref="U237:AH237"/>
    <mergeCell ref="D162:AL162"/>
    <mergeCell ref="AI100:AK100"/>
    <mergeCell ref="H141:L141"/>
    <mergeCell ref="D12:S12"/>
    <mergeCell ref="D14:S14"/>
    <mergeCell ref="E49:Y49"/>
    <mergeCell ref="E47:Y48"/>
    <mergeCell ref="AC48:AG49"/>
    <mergeCell ref="S39:U39"/>
    <mergeCell ref="S46:U46"/>
    <mergeCell ref="S44:U44"/>
    <mergeCell ref="E28:Y29"/>
    <mergeCell ref="AC28:AG28"/>
    <mergeCell ref="AC35:AG36"/>
    <mergeCell ref="D18:S18"/>
    <mergeCell ref="U22:AK22"/>
    <mergeCell ref="S40:U40"/>
    <mergeCell ref="AI48:AK49"/>
    <mergeCell ref="AI35:AK36"/>
    <mergeCell ref="D205:AK205"/>
    <mergeCell ref="D202:AK202"/>
    <mergeCell ref="C111:O111"/>
    <mergeCell ref="D197:AK197"/>
    <mergeCell ref="D166:AL166"/>
    <mergeCell ref="D199:AK199"/>
    <mergeCell ref="D198:AK198"/>
    <mergeCell ref="X141:AK141"/>
    <mergeCell ref="D158:AL158"/>
    <mergeCell ref="P141:U141"/>
    <mergeCell ref="V141:W141"/>
    <mergeCell ref="L146:W146"/>
    <mergeCell ref="X139:AK139"/>
    <mergeCell ref="P139:U139"/>
    <mergeCell ref="H139:L139"/>
    <mergeCell ref="N117:V117"/>
    <mergeCell ref="P112:W112"/>
    <mergeCell ref="H137:L137"/>
    <mergeCell ref="Q127:AK127"/>
    <mergeCell ref="X124:AK124"/>
    <mergeCell ref="F124:H124"/>
    <mergeCell ref="M139:N139"/>
    <mergeCell ref="O124:P124"/>
    <mergeCell ref="N119:V119"/>
    <mergeCell ref="C278:Q278"/>
    <mergeCell ref="AI106:AK106"/>
    <mergeCell ref="X109:AE109"/>
    <mergeCell ref="AF108:AH108"/>
    <mergeCell ref="C107:O107"/>
    <mergeCell ref="X108:AE108"/>
    <mergeCell ref="AI108:AK108"/>
    <mergeCell ref="AF109:AH109"/>
    <mergeCell ref="AI109:AK109"/>
    <mergeCell ref="D201:AK201"/>
    <mergeCell ref="N121:V121"/>
    <mergeCell ref="P111:W111"/>
    <mergeCell ref="P108:W108"/>
    <mergeCell ref="C108:O108"/>
    <mergeCell ref="P107:W107"/>
    <mergeCell ref="D208:AK208"/>
    <mergeCell ref="N131:R131"/>
    <mergeCell ref="D191:AK191"/>
    <mergeCell ref="T278:AH278"/>
    <mergeCell ref="C275:Q275"/>
    <mergeCell ref="D200:AK200"/>
    <mergeCell ref="D203:AK203"/>
    <mergeCell ref="D204:AK204"/>
    <mergeCell ref="P135:AK135"/>
  </mergeCells>
  <phoneticPr fontId="3" type="noConversion"/>
  <conditionalFormatting sqref="X86:AB86">
    <cfRule type="expression" dxfId="43" priority="1">
      <formula>AND(ISBLANK($X$86),ISNUMBER($AD$86),$AP$83=2)</formula>
    </cfRule>
  </conditionalFormatting>
  <conditionalFormatting sqref="AA153:AF153">
    <cfRule type="expression" dxfId="42" priority="3">
      <formula>$AP$83=2</formula>
    </cfRule>
  </conditionalFormatting>
  <conditionalFormatting sqref="AF51:AF52">
    <cfRule type="cellIs" dxfId="41" priority="5" stopIfTrue="1" operator="greaterThan">
      <formula>5</formula>
    </cfRule>
    <cfRule type="expression" dxfId="40" priority="6" stopIfTrue="1">
      <formula>#REF!="A"</formula>
    </cfRule>
  </conditionalFormatting>
  <pageMargins left="0.39370078740157483" right="0.31496062992125984" top="0.19685039370078741" bottom="0.39370078740157483" header="0.31496062992125984" footer="0.31496062992125984"/>
  <pageSetup paperSize="9" scale="86" orientation="portrait" r:id="rId1"/>
  <rowBreaks count="4" manualBreakCount="4">
    <brk id="78" max="16383" man="1"/>
    <brk id="143" max="16383" man="1"/>
    <brk id="219" max="16383" man="1"/>
    <brk id="281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Check Box 1">
              <controlPr defaultSize="0" autoFill="0" autoLine="0" autoPict="0">
                <anchor moveWithCells="1">
                  <from>
                    <xdr:col>2</xdr:col>
                    <xdr:colOff>104775</xdr:colOff>
                    <xdr:row>36</xdr:row>
                    <xdr:rowOff>47625</xdr:rowOff>
                  </from>
                  <to>
                    <xdr:col>4</xdr:col>
                    <xdr:colOff>85725</xdr:colOff>
                    <xdr:row>38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5" name="Check Box 6">
              <controlPr defaultSize="0" autoFill="0" autoLine="0" autoPict="0">
                <anchor moveWithCells="1">
                  <from>
                    <xdr:col>2</xdr:col>
                    <xdr:colOff>104775</xdr:colOff>
                    <xdr:row>41</xdr:row>
                    <xdr:rowOff>85725</xdr:rowOff>
                  </from>
                  <to>
                    <xdr:col>4</xdr:col>
                    <xdr:colOff>85725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6" name="Check Box 14">
              <controlPr defaultSize="0" autoFill="0" autoLine="0" autoPict="0">
                <anchor moveWithCells="1">
                  <from>
                    <xdr:col>2</xdr:col>
                    <xdr:colOff>104775</xdr:colOff>
                    <xdr:row>27</xdr:row>
                    <xdr:rowOff>85725</xdr:rowOff>
                  </from>
                  <to>
                    <xdr:col>4</xdr:col>
                    <xdr:colOff>114300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7" name="Check Box 18">
              <controlPr defaultSize="0" autoFill="0" autoLine="0" autoPict="0">
                <anchor moveWithCells="1">
                  <from>
                    <xdr:col>2</xdr:col>
                    <xdr:colOff>104775</xdr:colOff>
                    <xdr:row>34</xdr:row>
                    <xdr:rowOff>0</xdr:rowOff>
                  </from>
                  <to>
                    <xdr:col>4</xdr:col>
                    <xdr:colOff>114300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1" r:id="rId8" name="Drop Down 527">
              <controlPr defaultSize="0" print="0" autoLine="0" autoPict="0">
                <anchor moveWithCells="1">
                  <from>
                    <xdr:col>23</xdr:col>
                    <xdr:colOff>85725</xdr:colOff>
                    <xdr:row>34</xdr:row>
                    <xdr:rowOff>123825</xdr:rowOff>
                  </from>
                  <to>
                    <xdr:col>27</xdr:col>
                    <xdr:colOff>28575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5" r:id="rId9" name="Drop Down 531">
              <controlPr defaultSize="0" print="0" autoLine="0" autoPict="0">
                <anchor moveWithCells="1">
                  <from>
                    <xdr:col>23</xdr:col>
                    <xdr:colOff>95250</xdr:colOff>
                    <xdr:row>45</xdr:row>
                    <xdr:rowOff>19050</xdr:rowOff>
                  </from>
                  <to>
                    <xdr:col>27</xdr:col>
                    <xdr:colOff>28575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6" r:id="rId10" name="Check Box 562">
              <controlPr defaultSize="0" autoFill="0" autoLine="0" autoPict="0">
                <anchor moveWithCells="1">
                  <from>
                    <xdr:col>2</xdr:col>
                    <xdr:colOff>104775</xdr:colOff>
                    <xdr:row>47</xdr:row>
                    <xdr:rowOff>95250</xdr:rowOff>
                  </from>
                  <to>
                    <xdr:col>4</xdr:col>
                    <xdr:colOff>123825</xdr:colOff>
                    <xdr:row>49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2" r:id="rId11" name="Drop Down 758">
              <controlPr defaultSize="0" print="0" autoLine="0" autoPict="0">
                <anchor moveWithCells="1">
                  <from>
                    <xdr:col>23</xdr:col>
                    <xdr:colOff>95250</xdr:colOff>
                    <xdr:row>37</xdr:row>
                    <xdr:rowOff>123825</xdr:rowOff>
                  </from>
                  <to>
                    <xdr:col>27</xdr:col>
                    <xdr:colOff>28575</xdr:colOff>
                    <xdr:row>38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3" r:id="rId12" name="Drop Down 759">
              <controlPr defaultSize="0" print="0" autoLine="0" autoPict="0">
                <anchor moveWithCells="1">
                  <from>
                    <xdr:col>23</xdr:col>
                    <xdr:colOff>85725</xdr:colOff>
                    <xdr:row>42</xdr:row>
                    <xdr:rowOff>123825</xdr:rowOff>
                  </from>
                  <to>
                    <xdr:col>27</xdr:col>
                    <xdr:colOff>38100</xdr:colOff>
                    <xdr:row>43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5" r:id="rId13" name="Drop Down 771">
              <controlPr defaultSize="0" print="0" autoLine="0" autoPict="0">
                <anchor moveWithCells="1">
                  <from>
                    <xdr:col>23</xdr:col>
                    <xdr:colOff>95250</xdr:colOff>
                    <xdr:row>39</xdr:row>
                    <xdr:rowOff>28575</xdr:rowOff>
                  </from>
                  <to>
                    <xdr:col>27</xdr:col>
                    <xdr:colOff>28575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1" r:id="rId14" name="Drop Down 777">
              <controlPr defaultSize="0" print="0" autoLine="0" autoPict="0">
                <anchor moveWithCells="1">
                  <from>
                    <xdr:col>20</xdr:col>
                    <xdr:colOff>209550</xdr:colOff>
                    <xdr:row>82</xdr:row>
                    <xdr:rowOff>76200</xdr:rowOff>
                  </from>
                  <to>
                    <xdr:col>20</xdr:col>
                    <xdr:colOff>676275</xdr:colOff>
                    <xdr:row>82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2" r:id="rId15" name="Check Box 778">
              <controlPr locked="0" defaultSize="0" autoFill="0" autoLine="0" autoPict="0" altText="">
                <anchor moveWithCells="1">
                  <from>
                    <xdr:col>1</xdr:col>
                    <xdr:colOff>190500</xdr:colOff>
                    <xdr:row>224</xdr:row>
                    <xdr:rowOff>28575</xdr:rowOff>
                  </from>
                  <to>
                    <xdr:col>3</xdr:col>
                    <xdr:colOff>66675</xdr:colOff>
                    <xdr:row>226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4" r:id="rId16" name="Check Box 780">
              <controlPr locked="0" defaultSize="0" autoFill="0" autoLine="0" autoPict="0" altText="">
                <anchor moveWithCells="1">
                  <from>
                    <xdr:col>1</xdr:col>
                    <xdr:colOff>190500</xdr:colOff>
                    <xdr:row>227</xdr:row>
                    <xdr:rowOff>57150</xdr:rowOff>
                  </from>
                  <to>
                    <xdr:col>3</xdr:col>
                    <xdr:colOff>66675</xdr:colOff>
                    <xdr:row>229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40"/>
  <sheetViews>
    <sheetView showGridLines="0" topLeftCell="A17" zoomScale="150" zoomScaleNormal="150" workbookViewId="0">
      <selection activeCell="C38" sqref="C38:P38"/>
    </sheetView>
  </sheetViews>
  <sheetFormatPr baseColWidth="10" defaultRowHeight="12.75" x14ac:dyDescent="0.2"/>
  <cols>
    <col min="1" max="1" width="1.28515625" style="135" customWidth="1"/>
    <col min="2" max="2" width="2.42578125" style="135" customWidth="1"/>
    <col min="3" max="3" width="3.5703125" style="135" customWidth="1"/>
    <col min="4" max="9" width="4.28515625" style="135" customWidth="1"/>
    <col min="10" max="10" width="3.5703125" style="135" customWidth="1"/>
    <col min="11" max="11" width="3.42578125" style="135" customWidth="1"/>
    <col min="12" max="12" width="4.28515625" style="135" customWidth="1"/>
    <col min="13" max="13" width="3.5703125" style="135" customWidth="1"/>
    <col min="14" max="14" width="4.28515625" style="135" customWidth="1"/>
    <col min="15" max="15" width="6.140625" style="135" customWidth="1"/>
    <col min="16" max="16" width="4.85546875" style="135" customWidth="1"/>
    <col min="17" max="17" width="9.140625" style="135" customWidth="1"/>
    <col min="18" max="18" width="1.7109375" style="135" customWidth="1"/>
    <col min="19" max="19" width="5.7109375" style="135" customWidth="1"/>
    <col min="20" max="20" width="2" style="135" customWidth="1"/>
    <col min="21" max="21" width="15.28515625" style="135" customWidth="1"/>
    <col min="22" max="22" width="0.7109375" style="135" customWidth="1"/>
    <col min="23" max="23" width="1.140625" style="135" customWidth="1"/>
    <col min="24" max="24" width="1.7109375" style="135" customWidth="1"/>
  </cols>
  <sheetData>
    <row r="1" spans="2:22" ht="6.6" customHeight="1" x14ac:dyDescent="0.2"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</row>
    <row r="2" spans="2:22" ht="20.100000000000001" customHeight="1" x14ac:dyDescent="0.2">
      <c r="B2" s="532" t="s">
        <v>82</v>
      </c>
      <c r="C2" s="532"/>
      <c r="D2" s="533" t="s">
        <v>117</v>
      </c>
      <c r="E2" s="533"/>
      <c r="F2" s="533"/>
      <c r="G2" s="533"/>
      <c r="H2" s="533"/>
      <c r="I2" s="533"/>
      <c r="J2" s="533"/>
      <c r="K2" s="533"/>
      <c r="L2" s="533"/>
      <c r="M2" s="533"/>
      <c r="N2" s="533"/>
      <c r="O2" s="137"/>
      <c r="P2" s="137"/>
      <c r="Q2" s="137"/>
      <c r="R2" s="137"/>
      <c r="S2" s="137"/>
      <c r="T2" s="137"/>
      <c r="U2" s="137"/>
      <c r="V2" s="137"/>
    </row>
    <row r="3" spans="2:22" ht="20.100000000000001" customHeight="1" x14ac:dyDescent="0.2">
      <c r="B3" s="269"/>
      <c r="C3" s="269"/>
      <c r="D3" s="533" t="s">
        <v>118</v>
      </c>
      <c r="E3" s="533"/>
      <c r="F3" s="533"/>
      <c r="G3" s="533"/>
      <c r="H3" s="533"/>
      <c r="I3" s="533"/>
      <c r="J3" s="533"/>
      <c r="K3" s="533"/>
      <c r="L3" s="533"/>
      <c r="M3" s="533"/>
      <c r="N3" s="533"/>
      <c r="O3" s="137"/>
      <c r="P3" s="137"/>
      <c r="Q3" s="137"/>
      <c r="R3" s="137"/>
      <c r="S3" s="137"/>
      <c r="T3" s="137"/>
      <c r="U3" s="137"/>
      <c r="V3" s="137"/>
    </row>
    <row r="4" spans="2:22" ht="11.25" customHeight="1" x14ac:dyDescent="0.2">
      <c r="B4" s="137"/>
      <c r="C4" s="137"/>
      <c r="D4" s="137"/>
      <c r="E4" s="137"/>
      <c r="F4" s="137"/>
      <c r="G4" s="137"/>
      <c r="H4" s="137"/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</row>
    <row r="5" spans="2:22" ht="15" customHeight="1" x14ac:dyDescent="0.2">
      <c r="B5" s="44"/>
      <c r="C5" s="44"/>
      <c r="D5" s="104" t="s">
        <v>148</v>
      </c>
      <c r="E5" s="137"/>
      <c r="G5" s="534" t="str">
        <f>IF(Antrag!D12="","",Antrag!D12)</f>
        <v/>
      </c>
      <c r="H5" s="534"/>
      <c r="I5" s="534"/>
      <c r="J5" s="534"/>
      <c r="K5" s="534"/>
      <c r="L5" s="534"/>
      <c r="M5" s="534"/>
      <c r="N5" s="534"/>
      <c r="O5" s="534"/>
      <c r="Q5" s="137"/>
      <c r="R5" s="137"/>
      <c r="S5" s="137"/>
      <c r="T5" s="137"/>
      <c r="U5" s="137"/>
      <c r="V5" s="137"/>
    </row>
    <row r="6" spans="2:22" ht="5.0999999999999996" customHeight="1" x14ac:dyDescent="0.2">
      <c r="B6" s="44"/>
      <c r="C6" s="44"/>
      <c r="D6" s="93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137"/>
      <c r="Q6" s="137"/>
      <c r="R6" s="137"/>
      <c r="S6" s="137"/>
      <c r="T6" s="137"/>
      <c r="U6" s="137"/>
      <c r="V6" s="137"/>
    </row>
    <row r="7" spans="2:22" ht="15" customHeight="1" x14ac:dyDescent="0.2">
      <c r="B7" s="122"/>
      <c r="C7" s="122"/>
      <c r="D7" s="161" t="s">
        <v>150</v>
      </c>
      <c r="E7" s="43"/>
      <c r="G7" s="534" t="str">
        <f>IF(Antrag!O81="","",Antrag!O81)</f>
        <v/>
      </c>
      <c r="H7" s="534"/>
      <c r="I7" s="534"/>
      <c r="J7" s="534"/>
      <c r="K7" s="534"/>
      <c r="L7" s="534"/>
      <c r="M7" s="534"/>
      <c r="N7" s="534"/>
      <c r="O7" s="534"/>
      <c r="Q7" s="24"/>
      <c r="R7" s="43"/>
      <c r="S7" s="43"/>
      <c r="T7" s="43"/>
      <c r="U7" s="139"/>
      <c r="V7" s="137"/>
    </row>
    <row r="8" spans="2:22" ht="5.0999999999999996" customHeight="1" x14ac:dyDescent="0.2">
      <c r="B8" s="137"/>
      <c r="C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</row>
    <row r="9" spans="2:22" ht="25.5" customHeight="1" x14ac:dyDescent="0.2"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2"/>
      <c r="S9" s="41" t="s">
        <v>6</v>
      </c>
      <c r="T9" s="22"/>
      <c r="U9" s="42" t="s">
        <v>357</v>
      </c>
      <c r="V9" s="139"/>
    </row>
    <row r="10" spans="2:22" ht="26.25" customHeight="1" x14ac:dyDescent="0.2">
      <c r="B10" s="46" t="s">
        <v>95</v>
      </c>
      <c r="C10" s="46"/>
      <c r="D10" s="531" t="s">
        <v>364</v>
      </c>
      <c r="E10" s="531"/>
      <c r="F10" s="531"/>
      <c r="G10" s="531"/>
      <c r="H10" s="531"/>
      <c r="I10" s="531"/>
      <c r="J10" s="531"/>
      <c r="K10" s="531"/>
      <c r="L10" s="531"/>
      <c r="M10" s="531"/>
      <c r="N10" s="531"/>
      <c r="O10" s="531"/>
      <c r="P10" s="531"/>
      <c r="Q10" s="531"/>
      <c r="R10" s="2"/>
      <c r="S10" s="134"/>
      <c r="T10" s="4"/>
      <c r="U10" s="258"/>
      <c r="V10" s="139"/>
    </row>
    <row r="11" spans="2:22" ht="22.9" customHeight="1" x14ac:dyDescent="0.2">
      <c r="B11" s="46" t="s">
        <v>96</v>
      </c>
      <c r="C11" s="46"/>
      <c r="D11" s="39" t="s">
        <v>234</v>
      </c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8"/>
      <c r="P11" s="8"/>
      <c r="Q11" s="8"/>
      <c r="R11" s="2"/>
      <c r="S11" s="134"/>
      <c r="T11" s="4"/>
      <c r="U11" s="258"/>
      <c r="V11" s="139"/>
    </row>
    <row r="12" spans="2:22" ht="22.9" customHeight="1" x14ac:dyDescent="0.2">
      <c r="B12" s="46" t="s">
        <v>103</v>
      </c>
      <c r="C12" s="46"/>
      <c r="D12" s="39" t="s">
        <v>61</v>
      </c>
      <c r="E12" s="39"/>
      <c r="F12" s="39"/>
      <c r="G12" s="39"/>
      <c r="H12" s="39"/>
      <c r="I12" s="39"/>
      <c r="J12" s="39"/>
      <c r="K12" s="39"/>
      <c r="L12" s="8"/>
      <c r="M12" s="8"/>
      <c r="N12" s="8"/>
      <c r="O12" s="8"/>
      <c r="P12" s="8"/>
      <c r="Q12" s="8"/>
      <c r="R12" s="2"/>
      <c r="S12" s="134"/>
      <c r="T12" s="4"/>
      <c r="U12" s="258"/>
      <c r="V12" s="139"/>
    </row>
    <row r="13" spans="2:22" ht="26.25" customHeight="1" x14ac:dyDescent="0.2">
      <c r="B13" s="46" t="s">
        <v>97</v>
      </c>
      <c r="C13" s="46"/>
      <c r="D13" s="531" t="s">
        <v>365</v>
      </c>
      <c r="E13" s="531"/>
      <c r="F13" s="531"/>
      <c r="G13" s="531"/>
      <c r="H13" s="531"/>
      <c r="I13" s="531"/>
      <c r="J13" s="531"/>
      <c r="K13" s="531"/>
      <c r="L13" s="531"/>
      <c r="M13" s="531"/>
      <c r="N13" s="531"/>
      <c r="O13" s="531"/>
      <c r="P13" s="531"/>
      <c r="Q13" s="531"/>
      <c r="R13" s="299" t="str">
        <f>IF(AND(Antrag!$P$2=TRUE,U13&gt;0),"*","")</f>
        <v/>
      </c>
      <c r="S13" s="134"/>
      <c r="T13" s="4"/>
      <c r="U13" s="258"/>
      <c r="V13" s="139"/>
    </row>
    <row r="14" spans="2:22" ht="26.25" customHeight="1" x14ac:dyDescent="0.2">
      <c r="B14" s="46" t="s">
        <v>98</v>
      </c>
      <c r="C14" s="47"/>
      <c r="D14" s="531" t="s">
        <v>237</v>
      </c>
      <c r="E14" s="531"/>
      <c r="F14" s="531"/>
      <c r="G14" s="531"/>
      <c r="H14" s="531"/>
      <c r="I14" s="531"/>
      <c r="J14" s="531"/>
      <c r="K14" s="531"/>
      <c r="L14" s="531"/>
      <c r="M14" s="531"/>
      <c r="N14" s="531"/>
      <c r="O14" s="531"/>
      <c r="P14" s="531"/>
      <c r="Q14" s="531"/>
      <c r="R14" s="2"/>
      <c r="S14" s="134"/>
      <c r="T14" s="4"/>
      <c r="U14" s="258"/>
      <c r="V14" s="139"/>
    </row>
    <row r="15" spans="2:22" ht="22.9" customHeight="1" x14ac:dyDescent="0.2">
      <c r="B15" s="46" t="s">
        <v>99</v>
      </c>
      <c r="C15" s="46"/>
      <c r="D15" s="39" t="s">
        <v>62</v>
      </c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2"/>
      <c r="S15" s="134"/>
      <c r="T15" s="4"/>
      <c r="U15" s="258"/>
      <c r="V15" s="139"/>
    </row>
    <row r="16" spans="2:22" ht="26.25" customHeight="1" x14ac:dyDescent="0.2">
      <c r="B16" s="46" t="s">
        <v>100</v>
      </c>
      <c r="C16" s="47"/>
      <c r="D16" s="531" t="s">
        <v>238</v>
      </c>
      <c r="E16" s="531"/>
      <c r="F16" s="531"/>
      <c r="G16" s="531"/>
      <c r="H16" s="531"/>
      <c r="I16" s="531"/>
      <c r="J16" s="531"/>
      <c r="K16" s="531"/>
      <c r="L16" s="531"/>
      <c r="M16" s="531"/>
      <c r="N16" s="531"/>
      <c r="O16" s="531"/>
      <c r="P16" s="531"/>
      <c r="Q16" s="531"/>
      <c r="R16" s="2"/>
      <c r="S16" s="134"/>
      <c r="T16" s="4"/>
      <c r="U16" s="258"/>
      <c r="V16" s="139"/>
    </row>
    <row r="17" spans="1:24" ht="22.9" customHeight="1" x14ac:dyDescent="0.2">
      <c r="B17" s="46" t="s">
        <v>101</v>
      </c>
      <c r="C17" s="46"/>
      <c r="D17" s="39" t="s">
        <v>63</v>
      </c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8"/>
      <c r="P17" s="8"/>
      <c r="Q17" s="8"/>
      <c r="R17" s="2"/>
      <c r="S17" s="134"/>
      <c r="T17" s="4"/>
      <c r="U17" s="258"/>
      <c r="V17" s="139"/>
    </row>
    <row r="18" spans="1:24" ht="26.25" customHeight="1" x14ac:dyDescent="0.2">
      <c r="B18" s="46" t="s">
        <v>102</v>
      </c>
      <c r="C18" s="46"/>
      <c r="D18" s="531" t="s">
        <v>152</v>
      </c>
      <c r="E18" s="531"/>
      <c r="F18" s="531"/>
      <c r="G18" s="531"/>
      <c r="H18" s="531"/>
      <c r="I18" s="531"/>
      <c r="J18" s="531"/>
      <c r="K18" s="531"/>
      <c r="L18" s="531"/>
      <c r="M18" s="531"/>
      <c r="N18" s="531"/>
      <c r="O18" s="531"/>
      <c r="P18" s="531"/>
      <c r="Q18" s="531"/>
      <c r="R18" s="2"/>
      <c r="S18" s="134"/>
      <c r="T18" s="4"/>
      <c r="U18" s="258"/>
      <c r="V18" s="139"/>
    </row>
    <row r="19" spans="1:24" ht="22.5" customHeight="1" x14ac:dyDescent="0.2">
      <c r="B19" s="46" t="s">
        <v>164</v>
      </c>
      <c r="C19" s="47"/>
      <c r="D19" s="531" t="s">
        <v>236</v>
      </c>
      <c r="E19" s="531"/>
      <c r="F19" s="531"/>
      <c r="G19" s="531"/>
      <c r="H19" s="531"/>
      <c r="I19" s="531"/>
      <c r="J19" s="531"/>
      <c r="K19" s="531"/>
      <c r="L19" s="531"/>
      <c r="M19" s="531"/>
      <c r="N19" s="531"/>
      <c r="O19" s="531"/>
      <c r="P19" s="531"/>
      <c r="Q19" s="531"/>
      <c r="R19" s="2"/>
      <c r="S19" s="134"/>
      <c r="T19" s="4"/>
      <c r="U19" s="258"/>
      <c r="V19" s="139"/>
    </row>
    <row r="20" spans="1:24" ht="22.9" customHeight="1" x14ac:dyDescent="0.2">
      <c r="B20" s="45" t="s">
        <v>235</v>
      </c>
      <c r="C20" s="45"/>
      <c r="D20" s="539" t="s">
        <v>91</v>
      </c>
      <c r="E20" s="539"/>
      <c r="F20" s="539"/>
      <c r="G20" s="539"/>
      <c r="H20" s="539"/>
      <c r="I20" s="539"/>
      <c r="J20" s="539"/>
      <c r="K20" s="539"/>
      <c r="L20" s="539"/>
      <c r="M20" s="539"/>
      <c r="N20" s="40"/>
      <c r="O20" s="8"/>
      <c r="P20" s="8"/>
      <c r="Q20" s="8"/>
      <c r="R20" s="2"/>
      <c r="S20" s="134"/>
      <c r="T20" s="4"/>
      <c r="U20" s="258"/>
      <c r="V20" s="139"/>
    </row>
    <row r="21" spans="1:24" ht="3.6" customHeight="1" thickBot="1" x14ac:dyDescent="0.25">
      <c r="B21" s="48"/>
      <c r="C21" s="48"/>
      <c r="D21" s="20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1"/>
      <c r="U21" s="132"/>
      <c r="V21" s="139"/>
    </row>
    <row r="22" spans="1:24" ht="22.9" customHeight="1" thickBot="1" x14ac:dyDescent="0.25">
      <c r="B22" s="20"/>
      <c r="C22" s="20"/>
      <c r="D22" s="5" t="s">
        <v>239</v>
      </c>
      <c r="E22" s="6"/>
      <c r="F22" s="6"/>
      <c r="G22" s="6"/>
      <c r="H22" s="6"/>
      <c r="I22" s="6"/>
      <c r="J22" s="6"/>
      <c r="K22" s="6"/>
      <c r="L22" s="6"/>
      <c r="M22" s="2"/>
      <c r="N22" s="137"/>
      <c r="O22" s="137"/>
      <c r="P22" s="538"/>
      <c r="Q22" s="538"/>
      <c r="R22" s="538"/>
      <c r="S22" s="538"/>
      <c r="T22" s="2"/>
      <c r="U22" s="133" t="str">
        <f>IF(SUM(U10:U20)=0,"",SUM(U10:U20))</f>
        <v/>
      </c>
      <c r="V22" s="139"/>
    </row>
    <row r="23" spans="1:24" ht="13.5" customHeight="1" x14ac:dyDescent="0.2">
      <c r="B23" s="137"/>
      <c r="C23" s="137"/>
      <c r="D23" s="137"/>
      <c r="E23" s="137"/>
      <c r="F23" s="137"/>
      <c r="G23" s="137"/>
      <c r="H23" s="137"/>
      <c r="I23" s="137"/>
      <c r="J23" s="137"/>
      <c r="K23" s="137"/>
      <c r="L23" s="137"/>
      <c r="M23" s="137"/>
      <c r="N23" s="137"/>
      <c r="O23" s="137"/>
      <c r="P23" s="137"/>
      <c r="Q23" s="137"/>
      <c r="R23" s="137"/>
      <c r="S23" s="137"/>
      <c r="T23" s="137"/>
      <c r="U23" s="137"/>
      <c r="V23" s="137"/>
    </row>
    <row r="24" spans="1:24" ht="4.9000000000000004" customHeight="1" x14ac:dyDescent="0.2">
      <c r="B24" s="137"/>
      <c r="C24" s="137"/>
      <c r="D24" s="36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</row>
    <row r="25" spans="1:24" ht="4.9000000000000004" customHeight="1" x14ac:dyDescent="0.2">
      <c r="B25" s="43"/>
      <c r="C25" s="43"/>
      <c r="D25" s="38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</row>
    <row r="26" spans="1:24" s="305" customFormat="1" ht="12.75" customHeight="1" x14ac:dyDescent="0.2">
      <c r="A26" s="300"/>
      <c r="B26" s="301"/>
      <c r="C26" s="302"/>
      <c r="D26" s="303" t="str">
        <f>IF(AND(Antrag!$P$2=TRUE,U13&gt;0),"* Nicht förderfähig in Verbindung mit dem beantragten Zuschuss Klimabonus - bitte Kostenansatz zu 4.1.4. löschen!","")</f>
        <v/>
      </c>
      <c r="E26" s="304"/>
      <c r="F26" s="304"/>
      <c r="G26" s="304"/>
      <c r="H26" s="304"/>
      <c r="I26" s="304"/>
      <c r="J26" s="304"/>
      <c r="K26" s="304"/>
      <c r="L26" s="304"/>
      <c r="M26" s="304"/>
      <c r="N26" s="304"/>
      <c r="O26" s="304"/>
      <c r="P26" s="304"/>
      <c r="Q26" s="304"/>
      <c r="R26" s="304"/>
      <c r="S26" s="304"/>
      <c r="T26" s="304"/>
      <c r="U26" s="304"/>
      <c r="V26" s="304"/>
      <c r="W26" s="300"/>
      <c r="X26" s="300"/>
    </row>
    <row r="27" spans="1:24" ht="12.75" customHeight="1" x14ac:dyDescent="0.2">
      <c r="B27" s="207"/>
      <c r="C27" s="43"/>
      <c r="D27" s="38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</row>
    <row r="28" spans="1:24" ht="12.75" customHeight="1" x14ac:dyDescent="0.2">
      <c r="B28" s="207"/>
      <c r="C28" s="43"/>
      <c r="D28" s="38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</row>
    <row r="29" spans="1:24" ht="12.75" customHeight="1" x14ac:dyDescent="0.2">
      <c r="B29" s="207"/>
      <c r="C29" s="43"/>
      <c r="D29" s="38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</row>
    <row r="30" spans="1:24" ht="10.9" customHeight="1" x14ac:dyDescent="0.2">
      <c r="B30" s="207"/>
      <c r="C30" s="38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</row>
    <row r="31" spans="1:24" ht="36" customHeight="1" x14ac:dyDescent="0.2">
      <c r="A31" s="43"/>
      <c r="B31" s="43"/>
      <c r="C31" s="43"/>
      <c r="D31" s="536"/>
      <c r="E31" s="536"/>
      <c r="F31" s="536"/>
      <c r="G31" s="536"/>
      <c r="H31" s="536"/>
      <c r="I31" s="536"/>
      <c r="J31" s="536"/>
      <c r="K31" s="137"/>
      <c r="L31" s="137"/>
      <c r="M31" s="537"/>
      <c r="N31" s="537"/>
      <c r="O31" s="537"/>
      <c r="P31" s="537"/>
      <c r="Q31" s="537"/>
      <c r="R31" s="537"/>
      <c r="S31" s="537"/>
      <c r="T31" s="537"/>
      <c r="U31" s="537"/>
      <c r="V31" s="137"/>
    </row>
    <row r="32" spans="1:24" ht="18.600000000000001" customHeight="1" x14ac:dyDescent="0.2">
      <c r="A32" s="137"/>
      <c r="B32" s="38"/>
      <c r="C32" s="38"/>
      <c r="D32" s="38" t="s">
        <v>215</v>
      </c>
      <c r="E32" s="38"/>
      <c r="F32" s="38"/>
      <c r="G32" s="38"/>
      <c r="H32" s="38"/>
      <c r="I32" s="38"/>
      <c r="J32" s="38"/>
      <c r="K32" s="137"/>
      <c r="L32" s="137"/>
      <c r="M32" s="38" t="s">
        <v>134</v>
      </c>
      <c r="N32" s="93"/>
      <c r="O32" s="93"/>
      <c r="P32" s="93"/>
      <c r="Q32" s="93"/>
      <c r="R32" s="93"/>
      <c r="S32" s="137"/>
      <c r="T32" s="137"/>
      <c r="U32" s="137"/>
      <c r="V32" s="137"/>
    </row>
    <row r="33" spans="1:22" x14ac:dyDescent="0.2">
      <c r="A33" s="137"/>
      <c r="B33" s="38"/>
      <c r="C33" s="38"/>
      <c r="D33" s="38"/>
      <c r="E33" s="38"/>
      <c r="F33" s="38"/>
      <c r="G33" s="38"/>
      <c r="H33" s="38"/>
      <c r="I33" s="38"/>
      <c r="J33" s="38"/>
      <c r="K33" s="137"/>
      <c r="L33" s="137"/>
      <c r="M33" s="38"/>
      <c r="N33" s="93"/>
      <c r="O33" s="93"/>
      <c r="P33" s="93"/>
      <c r="Q33" s="93"/>
      <c r="R33" s="93"/>
      <c r="S33" s="137"/>
      <c r="T33" s="137"/>
      <c r="U33" s="137"/>
      <c r="V33" s="137"/>
    </row>
    <row r="34" spans="1:22" x14ac:dyDescent="0.2">
      <c r="A34" s="137"/>
      <c r="B34" s="38"/>
      <c r="C34" s="164" t="s">
        <v>240</v>
      </c>
      <c r="D34" s="38"/>
      <c r="E34" s="38"/>
      <c r="F34" s="38"/>
      <c r="G34" s="38"/>
      <c r="H34" s="38"/>
      <c r="I34" s="38"/>
      <c r="J34" s="38"/>
      <c r="K34" s="137"/>
      <c r="L34" s="137"/>
      <c r="M34" s="38"/>
      <c r="N34" s="93"/>
      <c r="O34" s="93"/>
      <c r="P34" s="93"/>
      <c r="Q34" s="93"/>
      <c r="R34" s="93"/>
      <c r="S34" s="137"/>
      <c r="T34" s="137"/>
      <c r="U34" s="137"/>
      <c r="V34" s="137"/>
    </row>
    <row r="35" spans="1:22" x14ac:dyDescent="0.2">
      <c r="A35" s="137"/>
      <c r="B35" s="38"/>
      <c r="C35" s="164" t="s">
        <v>241</v>
      </c>
      <c r="D35" s="38"/>
      <c r="E35" s="38"/>
      <c r="F35" s="38"/>
      <c r="G35" s="38"/>
      <c r="H35" s="38"/>
      <c r="I35" s="38"/>
      <c r="J35" s="38"/>
      <c r="K35" s="137"/>
      <c r="L35" s="137"/>
      <c r="M35" s="38"/>
      <c r="N35" s="93"/>
      <c r="O35" s="93"/>
      <c r="P35" s="93"/>
      <c r="Q35" s="93"/>
      <c r="R35" s="93"/>
      <c r="S35" s="137"/>
      <c r="T35" s="137"/>
      <c r="U35" s="137"/>
      <c r="V35" s="137"/>
    </row>
    <row r="36" spans="1:22" x14ac:dyDescent="0.2">
      <c r="A36" s="137"/>
      <c r="B36" s="38"/>
      <c r="C36" s="164"/>
      <c r="D36" s="38"/>
      <c r="E36" s="38"/>
      <c r="F36" s="38"/>
      <c r="G36" s="38"/>
      <c r="H36" s="38"/>
      <c r="I36" s="38"/>
      <c r="J36" s="38"/>
      <c r="K36" s="137"/>
      <c r="L36" s="137"/>
      <c r="M36" s="38"/>
      <c r="N36" s="93"/>
      <c r="O36" s="93"/>
      <c r="P36" s="93"/>
      <c r="Q36" s="93"/>
      <c r="R36" s="93"/>
      <c r="S36" s="137"/>
      <c r="T36" s="137"/>
      <c r="U36" s="137"/>
      <c r="V36" s="137"/>
    </row>
    <row r="37" spans="1:22" x14ac:dyDescent="0.2">
      <c r="A37" s="137"/>
      <c r="B37" s="38"/>
      <c r="C37" s="164"/>
      <c r="D37" s="38"/>
      <c r="E37" s="38"/>
      <c r="F37" s="38"/>
      <c r="G37" s="38"/>
      <c r="H37" s="38"/>
      <c r="I37" s="38"/>
      <c r="J37" s="38"/>
      <c r="K37" s="137"/>
      <c r="L37" s="137"/>
      <c r="M37" s="38"/>
      <c r="N37" s="93"/>
      <c r="O37" s="93"/>
      <c r="P37" s="93"/>
      <c r="Q37" s="93"/>
      <c r="R37" s="93"/>
      <c r="S37" s="137"/>
      <c r="T37" s="137"/>
      <c r="U37" s="137"/>
      <c r="V37" s="137"/>
    </row>
    <row r="38" spans="1:22" x14ac:dyDescent="0.2">
      <c r="B38" s="137"/>
      <c r="C38" s="535" t="str">
        <f>IF(Antrag!AF2=FALSE,"Dieser Förderbeaustein wurde nicht ausgewählt und ist daher nicht Bestandteil des Antrags","")</f>
        <v>Dieser Förderbeaustein wurde nicht ausgewählt und ist daher nicht Bestandteil des Antrags</v>
      </c>
      <c r="D38" s="535"/>
      <c r="E38" s="535"/>
      <c r="F38" s="535"/>
      <c r="G38" s="535"/>
      <c r="H38" s="535"/>
      <c r="I38" s="535"/>
      <c r="J38" s="535"/>
      <c r="K38" s="535"/>
      <c r="L38" s="535"/>
      <c r="M38" s="535"/>
      <c r="N38" s="535"/>
      <c r="O38" s="535"/>
      <c r="P38" s="535"/>
      <c r="Q38" s="184" t="s">
        <v>421</v>
      </c>
      <c r="R38" s="43" t="str">
        <f>IF(Antrag!$AF$2=TRUE,6,"X")</f>
        <v>X</v>
      </c>
      <c r="S38" s="32" t="s">
        <v>411</v>
      </c>
      <c r="T38" s="43">
        <f>5+Antrag!$AJ$2</f>
        <v>5</v>
      </c>
      <c r="V38" s="137"/>
    </row>
    <row r="39" spans="1:22" ht="4.5" customHeight="1" x14ac:dyDescent="0.2"/>
    <row r="40" spans="1:22" ht="7.5" customHeight="1" x14ac:dyDescent="0.2"/>
  </sheetData>
  <sheetProtection algorithmName="SHA-512" hashValue="gd74B+PzYgzbZQ7heGBxMOLcgpfadeY2AEu5ucnBf+rueMqyEYi52txDToZVsNKdWM6aGPKr3O8AUYRnowmNbA==" saltValue="ugEUW4sqOHDYCqwmodwXAQ==" spinCount="100000" sheet="1" objects="1" scenarios="1"/>
  <mergeCells count="16">
    <mergeCell ref="C38:P38"/>
    <mergeCell ref="D31:J31"/>
    <mergeCell ref="M31:U31"/>
    <mergeCell ref="P22:S22"/>
    <mergeCell ref="D16:Q16"/>
    <mergeCell ref="D20:M20"/>
    <mergeCell ref="D19:Q19"/>
    <mergeCell ref="D14:Q14"/>
    <mergeCell ref="D18:Q18"/>
    <mergeCell ref="B2:C2"/>
    <mergeCell ref="D2:N2"/>
    <mergeCell ref="D3:N3"/>
    <mergeCell ref="D13:Q13"/>
    <mergeCell ref="D10:Q10"/>
    <mergeCell ref="G5:O5"/>
    <mergeCell ref="G7:O7"/>
  </mergeCells>
  <pageMargins left="0.39370078740157483" right="0.31496062992125984" top="0.39370078740157483" bottom="0.3937007874015748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48"/>
  <sheetViews>
    <sheetView showGridLines="0" topLeftCell="A30" zoomScale="150" zoomScaleNormal="150" workbookViewId="0">
      <selection activeCell="D16" sqref="D16:M16"/>
    </sheetView>
  </sheetViews>
  <sheetFormatPr baseColWidth="10" defaultRowHeight="12.75" x14ac:dyDescent="0.2"/>
  <cols>
    <col min="1" max="1" width="0.85546875" style="139" customWidth="1"/>
    <col min="2" max="2" width="4.7109375" style="135" customWidth="1"/>
    <col min="3" max="3" width="0.7109375" style="135" customWidth="1"/>
    <col min="4" max="4" width="3.140625" style="135" customWidth="1"/>
    <col min="5" max="5" width="7.42578125" style="135" customWidth="1"/>
    <col min="6" max="6" width="6.7109375" style="135" customWidth="1"/>
    <col min="7" max="7" width="3.42578125" style="135" customWidth="1"/>
    <col min="8" max="8" width="4.5703125" style="135" customWidth="1"/>
    <col min="9" max="9" width="8" style="135" customWidth="1"/>
    <col min="10" max="10" width="17" style="135" customWidth="1"/>
    <col min="11" max="11" width="5.28515625" style="135" customWidth="1"/>
    <col min="12" max="12" width="8.5703125" style="135" customWidth="1"/>
    <col min="13" max="14" width="3.28515625" style="135" customWidth="1"/>
    <col min="15" max="15" width="8.5703125" style="135" customWidth="1"/>
    <col min="16" max="16" width="1.5703125" style="135" customWidth="1"/>
    <col min="17" max="17" width="7.140625" style="135" customWidth="1"/>
    <col min="18" max="18" width="3.140625" style="135" customWidth="1"/>
    <col min="19" max="19" width="1.28515625" customWidth="1"/>
  </cols>
  <sheetData>
    <row r="1" spans="1:18" ht="16.5" customHeight="1" x14ac:dyDescent="0.2">
      <c r="A1" s="137"/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</row>
    <row r="2" spans="1:18" ht="39.75" customHeight="1" x14ac:dyDescent="0.4">
      <c r="A2" s="137"/>
      <c r="B2" s="288" t="s">
        <v>116</v>
      </c>
      <c r="C2" s="266"/>
      <c r="D2" s="545" t="s">
        <v>345</v>
      </c>
      <c r="E2" s="546"/>
      <c r="F2" s="546"/>
      <c r="G2" s="546"/>
      <c r="H2" s="546"/>
      <c r="I2" s="546"/>
      <c r="J2" s="546"/>
      <c r="K2" s="546"/>
      <c r="L2" s="137"/>
      <c r="M2" s="137"/>
      <c r="N2" s="137"/>
      <c r="O2" s="137"/>
      <c r="P2" s="137"/>
      <c r="Q2" s="137"/>
      <c r="R2" s="137"/>
    </row>
    <row r="3" spans="1:18" x14ac:dyDescent="0.2">
      <c r="A3" s="137"/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</row>
    <row r="4" spans="1:18" ht="24.75" customHeight="1" x14ac:dyDescent="0.2">
      <c r="A4" s="38"/>
      <c r="B4" s="38"/>
      <c r="C4" s="137"/>
      <c r="D4" s="145"/>
      <c r="E4" s="145"/>
      <c r="F4" s="144"/>
      <c r="G4" s="144"/>
      <c r="H4" s="144"/>
      <c r="I4" s="144"/>
      <c r="J4" s="144"/>
      <c r="K4" s="38"/>
      <c r="L4" s="137"/>
      <c r="M4" s="137"/>
      <c r="N4" s="137"/>
      <c r="O4" s="137"/>
      <c r="P4" s="137"/>
      <c r="Q4" s="137"/>
      <c r="R4" s="137"/>
    </row>
    <row r="5" spans="1:18" ht="5.45" customHeight="1" x14ac:dyDescent="0.2">
      <c r="A5" s="38"/>
      <c r="B5" s="38"/>
      <c r="C5" s="38"/>
      <c r="D5" s="145"/>
      <c r="E5" s="38"/>
      <c r="F5" s="38"/>
      <c r="G5" s="38"/>
      <c r="H5" s="38"/>
      <c r="I5" s="38"/>
      <c r="J5" s="38"/>
      <c r="K5" s="38"/>
      <c r="L5" s="137"/>
      <c r="M5" s="137"/>
      <c r="N5" s="137"/>
      <c r="O5" s="137"/>
      <c r="P5" s="137"/>
      <c r="Q5" s="137"/>
      <c r="R5" s="137"/>
    </row>
    <row r="6" spans="1:18" ht="13.9" customHeight="1" x14ac:dyDescent="0.2">
      <c r="A6" s="38"/>
      <c r="B6" s="38"/>
      <c r="C6" s="38"/>
      <c r="D6" s="145"/>
      <c r="E6" s="38"/>
      <c r="F6" s="38"/>
      <c r="G6" s="38"/>
      <c r="H6" s="38"/>
      <c r="I6" s="38"/>
      <c r="J6" s="38"/>
      <c r="K6" s="38"/>
      <c r="L6" s="137"/>
      <c r="M6" s="137"/>
      <c r="N6" s="137"/>
      <c r="O6" s="137"/>
      <c r="P6" s="137"/>
      <c r="Q6" s="137"/>
      <c r="R6" s="137"/>
    </row>
    <row r="7" spans="1:18" ht="5.45" customHeight="1" x14ac:dyDescent="0.2">
      <c r="A7" s="38"/>
      <c r="B7" s="38"/>
      <c r="C7" s="38"/>
      <c r="D7" s="145"/>
      <c r="E7" s="38"/>
      <c r="F7" s="38"/>
      <c r="G7" s="38"/>
      <c r="H7" s="38"/>
      <c r="I7" s="38"/>
      <c r="J7" s="38"/>
      <c r="K7" s="38"/>
      <c r="L7" s="137"/>
      <c r="M7" s="137"/>
      <c r="N7" s="137"/>
      <c r="O7" s="137"/>
      <c r="P7" s="137"/>
      <c r="Q7" s="137"/>
      <c r="R7" s="137"/>
    </row>
    <row r="8" spans="1:18" ht="20.100000000000001" customHeight="1" x14ac:dyDescent="0.2">
      <c r="A8" s="137"/>
      <c r="B8" s="137"/>
      <c r="C8" s="137"/>
      <c r="D8" s="137"/>
      <c r="E8" s="43"/>
      <c r="F8" s="137"/>
      <c r="G8" s="137"/>
      <c r="H8" s="137"/>
      <c r="I8" s="137"/>
      <c r="J8" s="137"/>
      <c r="K8" s="137"/>
      <c r="L8" s="144"/>
      <c r="M8" s="38"/>
      <c r="N8" s="137"/>
      <c r="O8" s="137"/>
      <c r="P8" s="137"/>
      <c r="Q8" s="144"/>
      <c r="R8" s="137"/>
    </row>
    <row r="9" spans="1:18" ht="20.100000000000001" customHeight="1" x14ac:dyDescent="0.2">
      <c r="A9" s="137"/>
      <c r="B9" s="137"/>
      <c r="C9" s="137"/>
      <c r="D9" s="102" t="s">
        <v>148</v>
      </c>
      <c r="E9" s="43"/>
      <c r="F9" s="541" t="str">
        <f>IF(Antrag!D12="","",Antrag!D12)</f>
        <v/>
      </c>
      <c r="G9" s="541"/>
      <c r="H9" s="541"/>
      <c r="I9" s="541"/>
      <c r="J9" s="541"/>
      <c r="K9" s="541"/>
      <c r="L9" s="541"/>
      <c r="M9" s="541"/>
      <c r="N9" s="24"/>
      <c r="O9" s="24"/>
      <c r="P9" s="24"/>
      <c r="Q9" s="24"/>
      <c r="R9" s="137"/>
    </row>
    <row r="10" spans="1:18" ht="5.45" customHeight="1" x14ac:dyDescent="0.2">
      <c r="A10" s="38"/>
      <c r="B10" s="38"/>
      <c r="C10" s="38"/>
      <c r="D10" s="145"/>
      <c r="E10" s="38"/>
      <c r="F10" s="38"/>
      <c r="G10" s="38"/>
      <c r="H10" s="158"/>
      <c r="I10" s="158"/>
      <c r="J10" s="158"/>
      <c r="K10" s="158"/>
      <c r="L10" s="136"/>
      <c r="M10" s="136"/>
      <c r="N10" s="24"/>
      <c r="O10" s="24"/>
      <c r="P10" s="24"/>
      <c r="Q10" s="24"/>
      <c r="R10" s="137"/>
    </row>
    <row r="11" spans="1:18" ht="20.100000000000001" customHeight="1" x14ac:dyDescent="0.2">
      <c r="A11" s="137"/>
      <c r="B11" s="137"/>
      <c r="C11" s="137"/>
      <c r="D11" s="34" t="s">
        <v>150</v>
      </c>
      <c r="E11" s="43"/>
      <c r="F11" s="541" t="str">
        <f>IF(Antrag!O81="","",Antrag!O81)</f>
        <v/>
      </c>
      <c r="G11" s="541"/>
      <c r="H11" s="541"/>
      <c r="I11" s="541"/>
      <c r="J11" s="541"/>
      <c r="K11" s="541"/>
      <c r="L11" s="541"/>
      <c r="M11" s="541"/>
      <c r="N11" s="24"/>
      <c r="O11" s="24"/>
      <c r="P11" s="24"/>
      <c r="Q11" s="24"/>
      <c r="R11" s="137"/>
    </row>
    <row r="12" spans="1:18" ht="15" customHeight="1" x14ac:dyDescent="0.2">
      <c r="A12" s="137"/>
      <c r="B12" s="137"/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38"/>
    </row>
    <row r="13" spans="1:18" x14ac:dyDescent="0.2">
      <c r="A13" s="137"/>
      <c r="B13" s="33"/>
      <c r="C13" s="137"/>
      <c r="D13" s="29" t="s">
        <v>136</v>
      </c>
      <c r="E13" s="137"/>
      <c r="F13" s="137"/>
      <c r="G13" s="137"/>
      <c r="H13" s="137"/>
      <c r="I13" s="137"/>
      <c r="J13" s="137"/>
      <c r="K13" s="137"/>
      <c r="L13" s="137"/>
      <c r="M13" s="137"/>
      <c r="N13" s="137"/>
      <c r="O13" s="547" t="s">
        <v>357</v>
      </c>
      <c r="P13" s="548"/>
      <c r="Q13" s="549"/>
      <c r="R13" s="38"/>
    </row>
    <row r="14" spans="1:18" x14ac:dyDescent="0.2">
      <c r="A14" s="137"/>
      <c r="B14" s="137"/>
      <c r="C14" s="137"/>
      <c r="D14" s="29" t="s">
        <v>137</v>
      </c>
      <c r="E14" s="137"/>
      <c r="F14" s="137"/>
      <c r="G14" s="137"/>
      <c r="H14" s="137"/>
      <c r="I14" s="137"/>
      <c r="J14" s="137"/>
      <c r="K14" s="137"/>
      <c r="L14" s="137"/>
      <c r="M14" s="137"/>
      <c r="N14" s="137"/>
      <c r="O14" s="550"/>
      <c r="P14" s="551"/>
      <c r="Q14" s="552"/>
      <c r="R14" s="38"/>
    </row>
    <row r="15" spans="1:18" ht="6" customHeight="1" x14ac:dyDescent="0.2">
      <c r="A15" s="137"/>
      <c r="B15" s="137"/>
      <c r="C15" s="137"/>
      <c r="D15" s="137"/>
      <c r="E15" s="137"/>
      <c r="F15" s="137"/>
      <c r="G15" s="137"/>
      <c r="H15" s="137"/>
      <c r="I15" s="137"/>
      <c r="J15" s="137"/>
      <c r="K15" s="137"/>
      <c r="L15" s="137"/>
      <c r="M15" s="137"/>
      <c r="N15" s="137"/>
      <c r="O15" s="137"/>
      <c r="P15" s="137"/>
      <c r="Q15" s="137"/>
      <c r="R15" s="38"/>
    </row>
    <row r="16" spans="1:18" ht="19.899999999999999" customHeight="1" x14ac:dyDescent="0.2">
      <c r="A16" s="137"/>
      <c r="B16" s="137"/>
      <c r="C16" s="137"/>
      <c r="D16" s="542"/>
      <c r="E16" s="542"/>
      <c r="F16" s="542"/>
      <c r="G16" s="542"/>
      <c r="H16" s="542"/>
      <c r="I16" s="542"/>
      <c r="J16" s="542"/>
      <c r="K16" s="542"/>
      <c r="L16" s="542"/>
      <c r="M16" s="542"/>
      <c r="N16" s="137"/>
      <c r="O16" s="540"/>
      <c r="P16" s="540"/>
      <c r="Q16" s="540"/>
      <c r="R16" s="208"/>
    </row>
    <row r="17" spans="1:18" ht="19.899999999999999" customHeight="1" x14ac:dyDescent="0.2">
      <c r="A17" s="137"/>
      <c r="B17" s="137"/>
      <c r="C17" s="137"/>
      <c r="D17" s="542"/>
      <c r="E17" s="542"/>
      <c r="F17" s="542"/>
      <c r="G17" s="542"/>
      <c r="H17" s="542"/>
      <c r="I17" s="542"/>
      <c r="J17" s="542"/>
      <c r="K17" s="542"/>
      <c r="L17" s="542"/>
      <c r="M17" s="542"/>
      <c r="N17" s="137"/>
      <c r="O17" s="540"/>
      <c r="P17" s="540"/>
      <c r="Q17" s="540"/>
      <c r="R17" s="208"/>
    </row>
    <row r="18" spans="1:18" ht="19.899999999999999" customHeight="1" x14ac:dyDescent="0.2">
      <c r="A18" s="137"/>
      <c r="B18" s="137"/>
      <c r="C18" s="137"/>
      <c r="D18" s="542"/>
      <c r="E18" s="542"/>
      <c r="F18" s="542"/>
      <c r="G18" s="542"/>
      <c r="H18" s="542"/>
      <c r="I18" s="542"/>
      <c r="J18" s="542"/>
      <c r="K18" s="542"/>
      <c r="L18" s="542"/>
      <c r="M18" s="542"/>
      <c r="N18" s="137"/>
      <c r="O18" s="540"/>
      <c r="P18" s="540"/>
      <c r="Q18" s="540"/>
      <c r="R18" s="208"/>
    </row>
    <row r="19" spans="1:18" ht="19.899999999999999" customHeight="1" x14ac:dyDescent="0.2">
      <c r="A19" s="137"/>
      <c r="B19" s="137"/>
      <c r="C19" s="137"/>
      <c r="D19" s="542"/>
      <c r="E19" s="542"/>
      <c r="F19" s="542"/>
      <c r="G19" s="542"/>
      <c r="H19" s="542"/>
      <c r="I19" s="542"/>
      <c r="J19" s="542"/>
      <c r="K19" s="542"/>
      <c r="L19" s="542"/>
      <c r="M19" s="542"/>
      <c r="N19" s="137"/>
      <c r="O19" s="540"/>
      <c r="P19" s="540"/>
      <c r="Q19" s="540"/>
      <c r="R19" s="208"/>
    </row>
    <row r="20" spans="1:18" ht="19.899999999999999" customHeight="1" x14ac:dyDescent="0.2">
      <c r="A20" s="137"/>
      <c r="B20" s="137"/>
      <c r="C20" s="137"/>
      <c r="D20" s="542"/>
      <c r="E20" s="542"/>
      <c r="F20" s="542"/>
      <c r="G20" s="542"/>
      <c r="H20" s="542"/>
      <c r="I20" s="542"/>
      <c r="J20" s="542"/>
      <c r="K20" s="542"/>
      <c r="L20" s="542"/>
      <c r="M20" s="542"/>
      <c r="N20" s="137"/>
      <c r="O20" s="540"/>
      <c r="P20" s="540"/>
      <c r="Q20" s="540"/>
      <c r="R20" s="208"/>
    </row>
    <row r="21" spans="1:18" ht="19.899999999999999" customHeight="1" x14ac:dyDescent="0.2">
      <c r="A21" s="137"/>
      <c r="B21" s="137"/>
      <c r="C21" s="137"/>
      <c r="D21" s="542"/>
      <c r="E21" s="542"/>
      <c r="F21" s="542"/>
      <c r="G21" s="542"/>
      <c r="H21" s="542"/>
      <c r="I21" s="542"/>
      <c r="J21" s="542"/>
      <c r="K21" s="542"/>
      <c r="L21" s="542"/>
      <c r="M21" s="542"/>
      <c r="N21" s="137"/>
      <c r="O21" s="540"/>
      <c r="P21" s="540"/>
      <c r="Q21" s="540"/>
      <c r="R21" s="208"/>
    </row>
    <row r="22" spans="1:18" ht="19.899999999999999" customHeight="1" x14ac:dyDescent="0.2">
      <c r="A22" s="137"/>
      <c r="B22" s="137"/>
      <c r="C22" s="137"/>
      <c r="D22" s="542"/>
      <c r="E22" s="542"/>
      <c r="F22" s="542"/>
      <c r="G22" s="542"/>
      <c r="H22" s="542"/>
      <c r="I22" s="542"/>
      <c r="J22" s="542"/>
      <c r="K22" s="542"/>
      <c r="L22" s="542"/>
      <c r="M22" s="542"/>
      <c r="N22" s="137"/>
      <c r="O22" s="540"/>
      <c r="P22" s="540"/>
      <c r="Q22" s="540"/>
      <c r="R22" s="208"/>
    </row>
    <row r="23" spans="1:18" ht="19.899999999999999" customHeight="1" x14ac:dyDescent="0.2">
      <c r="A23" s="137"/>
      <c r="B23" s="137"/>
      <c r="C23" s="137"/>
      <c r="D23" s="542"/>
      <c r="E23" s="542"/>
      <c r="F23" s="542"/>
      <c r="G23" s="542"/>
      <c r="H23" s="542"/>
      <c r="I23" s="542"/>
      <c r="J23" s="542"/>
      <c r="K23" s="542"/>
      <c r="L23" s="542"/>
      <c r="M23" s="542"/>
      <c r="N23" s="137"/>
      <c r="O23" s="540"/>
      <c r="P23" s="540"/>
      <c r="Q23" s="540"/>
      <c r="R23" s="208"/>
    </row>
    <row r="24" spans="1:18" ht="19.899999999999999" customHeight="1" x14ac:dyDescent="0.2">
      <c r="A24" s="137"/>
      <c r="B24" s="137"/>
      <c r="C24" s="137"/>
      <c r="D24" s="542"/>
      <c r="E24" s="542"/>
      <c r="F24" s="542"/>
      <c r="G24" s="542"/>
      <c r="H24" s="542"/>
      <c r="I24" s="542"/>
      <c r="J24" s="542"/>
      <c r="K24" s="542"/>
      <c r="L24" s="542"/>
      <c r="M24" s="542"/>
      <c r="N24" s="137"/>
      <c r="O24" s="540"/>
      <c r="P24" s="540"/>
      <c r="Q24" s="540"/>
      <c r="R24" s="208"/>
    </row>
    <row r="25" spans="1:18" ht="19.899999999999999" customHeight="1" x14ac:dyDescent="0.2">
      <c r="A25" s="137"/>
      <c r="B25" s="137"/>
      <c r="C25" s="137"/>
      <c r="D25" s="542"/>
      <c r="E25" s="542"/>
      <c r="F25" s="542"/>
      <c r="G25" s="542"/>
      <c r="H25" s="542"/>
      <c r="I25" s="542"/>
      <c r="J25" s="542"/>
      <c r="K25" s="542"/>
      <c r="L25" s="542"/>
      <c r="M25" s="542"/>
      <c r="N25" s="137"/>
      <c r="O25" s="540"/>
      <c r="P25" s="540"/>
      <c r="Q25" s="540"/>
      <c r="R25" s="208"/>
    </row>
    <row r="26" spans="1:18" ht="19.899999999999999" customHeight="1" x14ac:dyDescent="0.2">
      <c r="A26" s="137"/>
      <c r="B26" s="137"/>
      <c r="C26" s="137"/>
      <c r="D26" s="542"/>
      <c r="E26" s="542"/>
      <c r="F26" s="542"/>
      <c r="G26" s="542"/>
      <c r="H26" s="542"/>
      <c r="I26" s="542"/>
      <c r="J26" s="542"/>
      <c r="K26" s="542"/>
      <c r="L26" s="542"/>
      <c r="M26" s="542"/>
      <c r="N26" s="137"/>
      <c r="O26" s="540"/>
      <c r="P26" s="540"/>
      <c r="Q26" s="540"/>
      <c r="R26" s="208"/>
    </row>
    <row r="27" spans="1:18" ht="19.899999999999999" customHeight="1" x14ac:dyDescent="0.2">
      <c r="A27" s="137"/>
      <c r="B27" s="137"/>
      <c r="C27" s="137"/>
      <c r="D27" s="542"/>
      <c r="E27" s="542"/>
      <c r="F27" s="542"/>
      <c r="G27" s="542"/>
      <c r="H27" s="542"/>
      <c r="I27" s="542"/>
      <c r="J27" s="542"/>
      <c r="K27" s="542"/>
      <c r="L27" s="542"/>
      <c r="M27" s="542"/>
      <c r="N27" s="137"/>
      <c r="O27" s="540"/>
      <c r="P27" s="540"/>
      <c r="Q27" s="540"/>
      <c r="R27" s="208"/>
    </row>
    <row r="28" spans="1:18" ht="19.899999999999999" customHeight="1" x14ac:dyDescent="0.2">
      <c r="A28" s="137"/>
      <c r="B28" s="137"/>
      <c r="C28" s="137"/>
      <c r="D28" s="542"/>
      <c r="E28" s="542"/>
      <c r="F28" s="542"/>
      <c r="G28" s="542"/>
      <c r="H28" s="542"/>
      <c r="I28" s="542"/>
      <c r="J28" s="542"/>
      <c r="K28" s="542"/>
      <c r="L28" s="542"/>
      <c r="M28" s="542"/>
      <c r="N28" s="137"/>
      <c r="O28" s="540"/>
      <c r="P28" s="540"/>
      <c r="Q28" s="540"/>
      <c r="R28" s="208"/>
    </row>
    <row r="29" spans="1:18" ht="19.899999999999999" customHeight="1" x14ac:dyDescent="0.2">
      <c r="A29" s="137"/>
      <c r="B29" s="137"/>
      <c r="C29" s="137"/>
      <c r="D29" s="542"/>
      <c r="E29" s="542"/>
      <c r="F29" s="542"/>
      <c r="G29" s="542"/>
      <c r="H29" s="542"/>
      <c r="I29" s="542"/>
      <c r="J29" s="542"/>
      <c r="K29" s="542"/>
      <c r="L29" s="542"/>
      <c r="M29" s="542"/>
      <c r="N29" s="137"/>
      <c r="O29" s="540"/>
      <c r="P29" s="540"/>
      <c r="Q29" s="540"/>
      <c r="R29" s="208"/>
    </row>
    <row r="30" spans="1:18" ht="19.899999999999999" customHeight="1" x14ac:dyDescent="0.2">
      <c r="A30" s="137"/>
      <c r="B30" s="137"/>
      <c r="C30" s="137"/>
      <c r="D30" s="542"/>
      <c r="E30" s="542"/>
      <c r="F30" s="542"/>
      <c r="G30" s="542"/>
      <c r="H30" s="542"/>
      <c r="I30" s="542"/>
      <c r="J30" s="542"/>
      <c r="K30" s="542"/>
      <c r="L30" s="542"/>
      <c r="M30" s="542"/>
      <c r="N30" s="137"/>
      <c r="O30" s="540"/>
      <c r="P30" s="540"/>
      <c r="Q30" s="540"/>
      <c r="R30" s="208"/>
    </row>
    <row r="31" spans="1:18" ht="19.899999999999999" customHeight="1" x14ac:dyDescent="0.2">
      <c r="A31" s="137"/>
      <c r="B31" s="137"/>
      <c r="C31" s="137"/>
      <c r="D31" s="542"/>
      <c r="E31" s="542"/>
      <c r="F31" s="542"/>
      <c r="G31" s="542"/>
      <c r="H31" s="542"/>
      <c r="I31" s="542"/>
      <c r="J31" s="542"/>
      <c r="K31" s="542"/>
      <c r="L31" s="542"/>
      <c r="M31" s="542"/>
      <c r="N31" s="137"/>
      <c r="O31" s="540"/>
      <c r="P31" s="540"/>
      <c r="Q31" s="540"/>
      <c r="R31" s="208"/>
    </row>
    <row r="32" spans="1:18" ht="19.899999999999999" customHeight="1" x14ac:dyDescent="0.2">
      <c r="A32" s="137"/>
      <c r="B32" s="137"/>
      <c r="C32" s="137"/>
      <c r="D32" s="542"/>
      <c r="E32" s="542"/>
      <c r="F32" s="542"/>
      <c r="G32" s="542"/>
      <c r="H32" s="542"/>
      <c r="I32" s="542"/>
      <c r="J32" s="542"/>
      <c r="K32" s="542"/>
      <c r="L32" s="542"/>
      <c r="M32" s="542"/>
      <c r="N32" s="137"/>
      <c r="O32" s="540"/>
      <c r="P32" s="540"/>
      <c r="Q32" s="540"/>
      <c r="R32" s="208"/>
    </row>
    <row r="33" spans="1:18" ht="19.899999999999999" customHeight="1" x14ac:dyDescent="0.2">
      <c r="A33" s="137"/>
      <c r="B33" s="137"/>
      <c r="C33" s="137"/>
      <c r="D33" s="542"/>
      <c r="E33" s="542"/>
      <c r="F33" s="542"/>
      <c r="G33" s="542"/>
      <c r="H33" s="542"/>
      <c r="I33" s="542"/>
      <c r="J33" s="542"/>
      <c r="K33" s="542"/>
      <c r="L33" s="542"/>
      <c r="M33" s="542"/>
      <c r="N33" s="137"/>
      <c r="O33" s="540"/>
      <c r="P33" s="540"/>
      <c r="Q33" s="540"/>
      <c r="R33" s="208"/>
    </row>
    <row r="34" spans="1:18" ht="19.899999999999999" customHeight="1" x14ac:dyDescent="0.2">
      <c r="A34" s="137"/>
      <c r="B34" s="137"/>
      <c r="C34" s="137"/>
      <c r="D34" s="542"/>
      <c r="E34" s="542"/>
      <c r="F34" s="542"/>
      <c r="G34" s="542"/>
      <c r="H34" s="542"/>
      <c r="I34" s="542"/>
      <c r="J34" s="542"/>
      <c r="K34" s="542"/>
      <c r="L34" s="542"/>
      <c r="M34" s="542"/>
      <c r="N34" s="137"/>
      <c r="O34" s="540"/>
      <c r="P34" s="540"/>
      <c r="Q34" s="540"/>
      <c r="R34" s="208"/>
    </row>
    <row r="35" spans="1:18" ht="19.899999999999999" customHeight="1" x14ac:dyDescent="0.2">
      <c r="A35" s="137"/>
      <c r="B35" s="137"/>
      <c r="C35" s="137"/>
      <c r="D35" s="542"/>
      <c r="E35" s="542"/>
      <c r="F35" s="542"/>
      <c r="G35" s="542"/>
      <c r="H35" s="542"/>
      <c r="I35" s="542"/>
      <c r="J35" s="542"/>
      <c r="K35" s="542"/>
      <c r="L35" s="542"/>
      <c r="M35" s="542"/>
      <c r="N35" s="138"/>
      <c r="O35" s="540"/>
      <c r="P35" s="540"/>
      <c r="Q35" s="540"/>
      <c r="R35" s="208"/>
    </row>
    <row r="36" spans="1:18" ht="6" customHeight="1" x14ac:dyDescent="0.2">
      <c r="A36" s="137"/>
      <c r="B36" s="137"/>
      <c r="C36" s="137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143"/>
      <c r="P36" s="143"/>
      <c r="Q36" s="143"/>
      <c r="R36" s="43"/>
    </row>
    <row r="37" spans="1:18" ht="25.15" customHeight="1" x14ac:dyDescent="0.2">
      <c r="A37" s="137"/>
      <c r="B37" s="137"/>
      <c r="C37" s="137"/>
      <c r="D37" s="126" t="s">
        <v>72</v>
      </c>
      <c r="E37" s="131"/>
      <c r="F37" s="131"/>
      <c r="G37" s="131"/>
      <c r="H37" s="131"/>
      <c r="I37" s="131"/>
      <c r="J37" s="131"/>
      <c r="K37" s="131"/>
      <c r="L37" s="131"/>
      <c r="M37" s="131"/>
      <c r="N37" s="137"/>
      <c r="O37" s="553" t="str">
        <f>IF(SUM(O16:Q35)=0,"",SUM(O16:Q35))</f>
        <v/>
      </c>
      <c r="P37" s="554"/>
      <c r="Q37" s="555"/>
      <c r="R37" s="208"/>
    </row>
    <row r="38" spans="1:18" ht="15" customHeight="1" x14ac:dyDescent="0.2">
      <c r="A38" s="2"/>
      <c r="B38" s="43"/>
      <c r="C38" s="43"/>
      <c r="D38" s="43"/>
      <c r="E38" s="43"/>
      <c r="F38" s="43"/>
      <c r="G38" s="43"/>
      <c r="H38" s="43"/>
      <c r="I38" s="43"/>
      <c r="J38" s="30"/>
      <c r="K38" s="30"/>
      <c r="L38" s="30"/>
      <c r="M38" s="30"/>
      <c r="N38" s="137"/>
      <c r="O38" s="137"/>
      <c r="P38" s="137"/>
      <c r="Q38" s="137"/>
      <c r="R38" s="137"/>
    </row>
    <row r="39" spans="1:18" ht="15.75" customHeight="1" x14ac:dyDescent="0.2">
      <c r="A39" s="32"/>
      <c r="B39" s="43"/>
      <c r="C39" s="43"/>
      <c r="D39" s="139"/>
      <c r="E39" s="43"/>
      <c r="F39" s="43"/>
      <c r="G39" s="43"/>
      <c r="H39" s="43"/>
      <c r="I39" s="43"/>
      <c r="J39" s="30"/>
      <c r="K39" s="30"/>
      <c r="L39" s="30"/>
      <c r="M39" s="30"/>
      <c r="N39" s="137"/>
      <c r="O39" s="137"/>
      <c r="P39" s="137"/>
      <c r="Q39" s="137"/>
      <c r="R39" s="137"/>
    </row>
    <row r="40" spans="1:18" x14ac:dyDescent="0.2">
      <c r="A40" s="43"/>
      <c r="B40" s="43"/>
      <c r="C40" s="43"/>
      <c r="D40" s="536"/>
      <c r="E40" s="536"/>
      <c r="F40" s="536"/>
      <c r="G40" s="536"/>
      <c r="H40" s="536"/>
      <c r="I40" s="536"/>
      <c r="J40" s="30"/>
      <c r="K40" s="30"/>
      <c r="L40" s="544"/>
      <c r="M40" s="544"/>
      <c r="N40" s="544"/>
      <c r="O40" s="544"/>
      <c r="P40" s="544"/>
      <c r="Q40" s="544"/>
      <c r="R40" s="137"/>
    </row>
    <row r="41" spans="1:18" x14ac:dyDescent="0.2">
      <c r="A41" s="137"/>
      <c r="C41" s="38"/>
      <c r="D41" s="38" t="s">
        <v>215</v>
      </c>
      <c r="E41" s="38"/>
      <c r="F41" s="38"/>
      <c r="G41" s="38"/>
      <c r="H41" s="38"/>
      <c r="I41" s="38"/>
      <c r="J41" s="38"/>
      <c r="K41" s="38"/>
      <c r="L41" s="38" t="s">
        <v>134</v>
      </c>
      <c r="M41" s="38"/>
      <c r="N41" s="38"/>
      <c r="O41" s="137"/>
      <c r="P41" s="137"/>
      <c r="Q41" s="137"/>
      <c r="R41" s="137"/>
    </row>
    <row r="42" spans="1:18" ht="12" customHeight="1" x14ac:dyDescent="0.2">
      <c r="A42" s="137"/>
      <c r="B42" s="137"/>
      <c r="C42" s="137"/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  <c r="P42" s="137"/>
      <c r="Q42" s="137"/>
      <c r="R42" s="137"/>
    </row>
    <row r="43" spans="1:18" ht="15.75" customHeight="1" x14ac:dyDescent="0.2">
      <c r="A43" s="43"/>
      <c r="C43" s="43"/>
      <c r="D43" s="36" t="s">
        <v>233</v>
      </c>
      <c r="E43" s="43"/>
      <c r="F43" s="43"/>
      <c r="G43" s="43"/>
      <c r="H43" s="43"/>
      <c r="I43" s="43"/>
      <c r="J43" s="30"/>
      <c r="K43" s="30"/>
      <c r="L43" s="30"/>
      <c r="M43" s="30"/>
      <c r="N43" s="137"/>
      <c r="O43" s="137"/>
      <c r="P43" s="137"/>
      <c r="Q43" s="137"/>
      <c r="R43" s="137"/>
    </row>
    <row r="44" spans="1:18" ht="4.9000000000000004" customHeight="1" x14ac:dyDescent="0.2">
      <c r="A44" s="43"/>
      <c r="B44" s="137"/>
      <c r="C44" s="43"/>
      <c r="D44" s="43"/>
      <c r="E44" s="43"/>
      <c r="F44" s="43"/>
      <c r="G44" s="43"/>
      <c r="H44" s="43"/>
      <c r="I44" s="43"/>
      <c r="J44" s="30"/>
      <c r="K44" s="30"/>
      <c r="L44" s="30"/>
      <c r="M44" s="30"/>
      <c r="N44" s="137"/>
      <c r="O44" s="137"/>
      <c r="P44" s="137"/>
      <c r="Q44" s="137"/>
      <c r="R44" s="137"/>
    </row>
    <row r="45" spans="1:18" x14ac:dyDescent="0.2">
      <c r="A45" s="137"/>
      <c r="B45" s="32"/>
      <c r="C45" s="43"/>
      <c r="D45" s="32" t="s">
        <v>55</v>
      </c>
      <c r="E45" s="43" t="s">
        <v>74</v>
      </c>
      <c r="F45" s="43"/>
      <c r="G45" s="43"/>
      <c r="H45" s="43"/>
      <c r="I45" s="43"/>
      <c r="J45" s="31"/>
      <c r="K45" s="31"/>
      <c r="L45" s="30"/>
      <c r="M45" s="30"/>
      <c r="N45" s="137"/>
      <c r="O45" s="137"/>
      <c r="P45" s="137"/>
      <c r="Q45" s="137"/>
      <c r="R45" s="137"/>
    </row>
    <row r="46" spans="1:18" x14ac:dyDescent="0.2">
      <c r="A46" s="32"/>
      <c r="B46" s="32"/>
      <c r="C46" s="137"/>
      <c r="D46" s="32" t="s">
        <v>55</v>
      </c>
      <c r="E46" s="43" t="s">
        <v>346</v>
      </c>
      <c r="F46" s="137"/>
      <c r="G46" s="137"/>
      <c r="H46" s="137"/>
      <c r="I46" s="137"/>
      <c r="J46" s="137"/>
      <c r="K46" s="137"/>
      <c r="L46" s="137"/>
      <c r="M46" s="137"/>
      <c r="N46" s="137"/>
      <c r="O46" s="137"/>
      <c r="P46" s="137"/>
      <c r="Q46" s="137"/>
      <c r="R46" s="137"/>
    </row>
    <row r="48" spans="1:18" x14ac:dyDescent="0.2">
      <c r="D48" s="543" t="str">
        <f>IF(Antrag!AI2=FALSE,"Dieser Förderbeaustein wurde nicht ausgewählt und ist daher nicht Bestandteil des Antrags","")</f>
        <v>Dieser Förderbeaustein wurde nicht ausgewählt und ist daher nicht Bestandteil des Antrags</v>
      </c>
      <c r="E48" s="543"/>
      <c r="F48" s="543"/>
      <c r="G48" s="543"/>
      <c r="H48" s="543"/>
      <c r="I48" s="543"/>
      <c r="J48" s="543"/>
      <c r="K48" s="543"/>
      <c r="L48" s="543"/>
      <c r="M48" s="543"/>
      <c r="N48" s="543"/>
      <c r="O48" s="184" t="s">
        <v>421</v>
      </c>
      <c r="P48" s="43" t="str">
        <f>VLOOKUP(Antrag!AK2,Antrag!BC84:BD99,2,FALSE)</f>
        <v>X</v>
      </c>
      <c r="Q48" s="349" t="s">
        <v>411</v>
      </c>
      <c r="R48" s="122">
        <f>5+Antrag!$AJ$2</f>
        <v>5</v>
      </c>
    </row>
  </sheetData>
  <sheetProtection algorithmName="SHA-512" hashValue="aFIwjsZb0kRzEXiyrtWsoSfH9WSqmmKBIbrYCShkfri3J9oYQtR5AvyLe9tptHEFNwH6QVpSh8XmIfogdG1PIw==" saltValue="yZWWcgydVVq9xO/14K8i6A==" spinCount="100000" sheet="1" selectLockedCells="1"/>
  <mergeCells count="48">
    <mergeCell ref="D48:N48"/>
    <mergeCell ref="D40:I40"/>
    <mergeCell ref="L40:Q40"/>
    <mergeCell ref="D2:K2"/>
    <mergeCell ref="O13:Q14"/>
    <mergeCell ref="O37:Q37"/>
    <mergeCell ref="D23:M23"/>
    <mergeCell ref="D24:M24"/>
    <mergeCell ref="D25:M25"/>
    <mergeCell ref="D26:M26"/>
    <mergeCell ref="D27:M27"/>
    <mergeCell ref="D35:M35"/>
    <mergeCell ref="O16:Q16"/>
    <mergeCell ref="O34:Q34"/>
    <mergeCell ref="O35:Q35"/>
    <mergeCell ref="O23:Q23"/>
    <mergeCell ref="O24:Q24"/>
    <mergeCell ref="O25:Q25"/>
    <mergeCell ref="D34:M34"/>
    <mergeCell ref="D29:M29"/>
    <mergeCell ref="D30:M30"/>
    <mergeCell ref="D31:M31"/>
    <mergeCell ref="D33:M33"/>
    <mergeCell ref="O27:Q27"/>
    <mergeCell ref="O28:Q28"/>
    <mergeCell ref="D32:M32"/>
    <mergeCell ref="D28:M28"/>
    <mergeCell ref="O29:Q29"/>
    <mergeCell ref="O30:Q30"/>
    <mergeCell ref="O31:Q31"/>
    <mergeCell ref="O32:Q32"/>
    <mergeCell ref="O33:Q33"/>
    <mergeCell ref="O22:Q22"/>
    <mergeCell ref="O26:Q26"/>
    <mergeCell ref="F9:M9"/>
    <mergeCell ref="F11:M11"/>
    <mergeCell ref="D21:M21"/>
    <mergeCell ref="D22:M22"/>
    <mergeCell ref="D16:M16"/>
    <mergeCell ref="D17:M17"/>
    <mergeCell ref="D18:M18"/>
    <mergeCell ref="D19:M19"/>
    <mergeCell ref="D20:M20"/>
    <mergeCell ref="O17:Q17"/>
    <mergeCell ref="O18:Q18"/>
    <mergeCell ref="O19:Q19"/>
    <mergeCell ref="O20:Q20"/>
    <mergeCell ref="O21:Q21"/>
  </mergeCells>
  <pageMargins left="0.47244094488188981" right="0.31496062992125984" top="0.39370078740157483" bottom="0.39370078740157483" header="0.31496062992125984" footer="0.31496062992125984"/>
  <pageSetup paperSize="9" scale="9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622" r:id="rId4" name="Check Box 406">
              <controlPr defaultSize="0" autoFill="0" autoLine="0" autoPict="0" altText="  KFWG_x000a_">
                <anchor moveWithCells="1">
                  <from>
                    <xdr:col>3</xdr:col>
                    <xdr:colOff>38100</xdr:colOff>
                    <xdr:row>4</xdr:row>
                    <xdr:rowOff>9525</xdr:rowOff>
                  </from>
                  <to>
                    <xdr:col>8</xdr:col>
                    <xdr:colOff>28575</xdr:colOff>
                    <xdr:row>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623" r:id="rId5" name="Check Box 407">
              <controlPr defaultSize="0" autoFill="0" autoLine="0" autoPict="0" altText="  KfW-Effizienzhaus 40 NH">
                <anchor moveWithCells="1">
                  <from>
                    <xdr:col>9</xdr:col>
                    <xdr:colOff>466725</xdr:colOff>
                    <xdr:row>3</xdr:row>
                    <xdr:rowOff>304800</xdr:rowOff>
                  </from>
                  <to>
                    <xdr:col>14</xdr:col>
                    <xdr:colOff>180975</xdr:colOff>
                    <xdr:row>6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A100"/>
  <sheetViews>
    <sheetView showGridLines="0" topLeftCell="A29" zoomScale="150" zoomScaleNormal="150" workbookViewId="0">
      <selection activeCell="Y19" sqref="Y19:AB20"/>
    </sheetView>
  </sheetViews>
  <sheetFormatPr baseColWidth="10" defaultColWidth="11.5703125" defaultRowHeight="12.75" x14ac:dyDescent="0.2"/>
  <cols>
    <col min="1" max="1" width="5.7109375" style="13" customWidth="1"/>
    <col min="2" max="2" width="1.42578125" style="13" customWidth="1"/>
    <col min="3" max="9" width="2.42578125" style="19" customWidth="1"/>
    <col min="10" max="10" width="0.7109375" style="19" customWidth="1"/>
    <col min="11" max="11" width="2.42578125" style="19" customWidth="1"/>
    <col min="12" max="12" width="0.85546875" style="19" customWidth="1"/>
    <col min="13" max="13" width="2.28515625" style="19" customWidth="1"/>
    <col min="14" max="15" width="4.7109375" style="19" customWidth="1"/>
    <col min="16" max="16" width="4.140625" style="19" customWidth="1"/>
    <col min="17" max="17" width="5.7109375" style="19" customWidth="1"/>
    <col min="18" max="18" width="6.140625" style="19" customWidth="1"/>
    <col min="19" max="19" width="5.85546875" style="19" customWidth="1"/>
    <col min="20" max="20" width="4.7109375" style="19" customWidth="1"/>
    <col min="21" max="21" width="3.28515625" style="19" customWidth="1"/>
    <col min="22" max="22" width="2.42578125" style="19" customWidth="1"/>
    <col min="23" max="23" width="1.28515625" style="19" customWidth="1"/>
    <col min="24" max="24" width="2.28515625" style="19" hidden="1" customWidth="1"/>
    <col min="25" max="25" width="4.7109375" style="19" customWidth="1"/>
    <col min="26" max="26" width="5.140625" style="19" customWidth="1"/>
    <col min="27" max="27" width="3.5703125" style="19" customWidth="1"/>
    <col min="28" max="28" width="4.85546875" style="13" customWidth="1"/>
    <col min="29" max="29" width="8.85546875" style="13" hidden="1" customWidth="1"/>
    <col min="30" max="30" width="0.7109375" style="19" customWidth="1"/>
    <col min="31" max="31" width="0.5703125" style="11" customWidth="1"/>
    <col min="32" max="16384" width="11.5703125" style="11"/>
  </cols>
  <sheetData>
    <row r="1" spans="1:31" ht="4.5" customHeight="1" x14ac:dyDescent="0.2">
      <c r="A1" s="93"/>
      <c r="B1" s="93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93"/>
      <c r="AC1" s="93"/>
      <c r="AD1" s="107"/>
      <c r="AE1" s="159"/>
    </row>
    <row r="2" spans="1:31" ht="5.25" customHeight="1" x14ac:dyDescent="0.2">
      <c r="A2" s="212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210"/>
    </row>
    <row r="3" spans="1:31" ht="45.6" customHeight="1" x14ac:dyDescent="0.3">
      <c r="A3" s="267" t="s">
        <v>45</v>
      </c>
      <c r="B3" s="268"/>
      <c r="C3" s="562" t="s">
        <v>309</v>
      </c>
      <c r="D3" s="562"/>
      <c r="E3" s="562"/>
      <c r="F3" s="562"/>
      <c r="G3" s="562"/>
      <c r="H3" s="562"/>
      <c r="I3" s="562"/>
      <c r="J3" s="562"/>
      <c r="K3" s="562"/>
      <c r="L3" s="562"/>
      <c r="M3" s="562"/>
      <c r="N3" s="562"/>
      <c r="O3" s="562"/>
      <c r="P3" s="562"/>
      <c r="Q3" s="562"/>
      <c r="R3" s="562"/>
      <c r="S3" s="36"/>
      <c r="T3" s="36"/>
      <c r="U3" s="36"/>
      <c r="V3" s="43"/>
      <c r="W3" s="2"/>
      <c r="X3" s="2"/>
      <c r="Y3" s="18"/>
      <c r="Z3" s="2"/>
      <c r="AA3" s="2"/>
      <c r="AB3" s="2"/>
      <c r="AC3" s="12"/>
      <c r="AD3" s="9"/>
    </row>
    <row r="4" spans="1:31" ht="12" customHeight="1" x14ac:dyDescent="0.2">
      <c r="A4" s="213"/>
      <c r="B4" s="35"/>
      <c r="C4" s="565"/>
      <c r="D4" s="565"/>
      <c r="E4" s="565"/>
      <c r="F4" s="565"/>
      <c r="G4" s="565"/>
      <c r="H4" s="565"/>
      <c r="I4" s="565"/>
      <c r="J4" s="565"/>
      <c r="K4" s="565"/>
      <c r="L4" s="565"/>
      <c r="M4" s="565"/>
      <c r="N4" s="565"/>
      <c r="O4" s="565"/>
      <c r="P4" s="565"/>
      <c r="Q4" s="565"/>
      <c r="R4" s="178"/>
      <c r="S4" s="36"/>
      <c r="T4" s="36"/>
      <c r="U4" s="36"/>
      <c r="V4" s="43"/>
      <c r="W4" s="2"/>
      <c r="X4" s="2"/>
      <c r="Y4" s="18"/>
      <c r="Z4" s="2"/>
      <c r="AA4" s="2"/>
      <c r="AB4" s="2"/>
      <c r="AC4" s="12"/>
      <c r="AD4" s="9"/>
    </row>
    <row r="5" spans="1:31" ht="12" customHeight="1" x14ac:dyDescent="0.2">
      <c r="A5" s="213"/>
      <c r="B5" s="566" t="s">
        <v>379</v>
      </c>
      <c r="C5" s="566"/>
      <c r="D5" s="566"/>
      <c r="E5" s="566"/>
      <c r="F5" s="566"/>
      <c r="G5" s="566"/>
      <c r="H5" s="566"/>
      <c r="I5" s="566"/>
      <c r="J5" s="566"/>
      <c r="K5" s="566"/>
      <c r="L5" s="566"/>
      <c r="M5" s="566"/>
      <c r="N5" s="566"/>
      <c r="O5" s="566"/>
      <c r="P5" s="566"/>
      <c r="Q5" s="566"/>
      <c r="R5" s="566"/>
      <c r="S5" s="566"/>
      <c r="T5" s="566"/>
      <c r="U5" s="566"/>
      <c r="V5" s="566"/>
      <c r="W5" s="566"/>
      <c r="X5" s="566"/>
      <c r="Y5" s="566"/>
      <c r="Z5" s="566"/>
      <c r="AA5" s="566"/>
      <c r="AB5" s="566"/>
      <c r="AC5" s="12"/>
      <c r="AD5" s="9"/>
    </row>
    <row r="6" spans="1:31" ht="11.25" customHeight="1" x14ac:dyDescent="0.2">
      <c r="A6" s="213"/>
      <c r="B6" s="566" t="s">
        <v>378</v>
      </c>
      <c r="C6" s="566"/>
      <c r="D6" s="566"/>
      <c r="E6" s="566"/>
      <c r="F6" s="566"/>
      <c r="G6" s="566"/>
      <c r="H6" s="566"/>
      <c r="I6" s="566"/>
      <c r="J6" s="566"/>
      <c r="K6" s="566"/>
      <c r="L6" s="566"/>
      <c r="M6" s="566"/>
      <c r="N6" s="566"/>
      <c r="O6" s="566"/>
      <c r="P6" s="566"/>
      <c r="Q6" s="566"/>
      <c r="R6" s="566"/>
      <c r="S6" s="566"/>
      <c r="T6" s="179"/>
      <c r="U6" s="179"/>
      <c r="V6" s="179"/>
      <c r="W6" s="179"/>
      <c r="X6" s="179"/>
      <c r="Y6" s="179"/>
      <c r="Z6" s="179"/>
      <c r="AA6" s="179"/>
      <c r="AB6" s="179"/>
      <c r="AC6" s="12"/>
      <c r="AD6" s="9"/>
    </row>
    <row r="7" spans="1:31" ht="11.25" customHeight="1" x14ac:dyDescent="0.2">
      <c r="A7" s="213"/>
      <c r="B7" s="566" t="s">
        <v>380</v>
      </c>
      <c r="C7" s="566"/>
      <c r="D7" s="566"/>
      <c r="E7" s="566"/>
      <c r="F7" s="566"/>
      <c r="G7" s="566"/>
      <c r="H7" s="566"/>
      <c r="I7" s="566"/>
      <c r="J7" s="566"/>
      <c r="K7" s="566"/>
      <c r="L7" s="566"/>
      <c r="M7" s="566"/>
      <c r="N7" s="566"/>
      <c r="O7" s="566"/>
      <c r="P7" s="566"/>
      <c r="Q7" s="566"/>
      <c r="R7" s="566"/>
      <c r="S7" s="566"/>
      <c r="T7" s="329"/>
      <c r="U7" s="329"/>
      <c r="V7" s="329"/>
      <c r="W7" s="329"/>
      <c r="X7" s="329"/>
      <c r="Y7" s="329"/>
      <c r="Z7" s="329"/>
      <c r="AA7" s="329"/>
      <c r="AB7" s="329"/>
      <c r="AC7" s="12"/>
      <c r="AD7" s="9"/>
    </row>
    <row r="8" spans="1:31" ht="5.25" customHeight="1" x14ac:dyDescent="0.2">
      <c r="A8" s="213"/>
      <c r="B8" s="35"/>
      <c r="C8" s="160"/>
      <c r="D8" s="160"/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60"/>
      <c r="R8" s="160"/>
      <c r="S8" s="36"/>
      <c r="T8" s="36"/>
      <c r="U8" s="36"/>
      <c r="V8" s="43"/>
      <c r="W8" s="2"/>
      <c r="X8" s="2"/>
      <c r="Y8" s="18"/>
      <c r="Z8" s="2"/>
      <c r="AA8" s="2"/>
      <c r="AB8" s="2"/>
      <c r="AC8" s="12"/>
      <c r="AD8" s="9"/>
    </row>
    <row r="9" spans="1:31" ht="15.6" customHeight="1" x14ac:dyDescent="0.2">
      <c r="A9" s="213"/>
      <c r="B9" s="576" t="str">
        <f>IF(Antrag!AP39=1,"Bitte auf Seite 1 unter Ziffer 3.3 auswählen",Antrag!S39)</f>
        <v>Bitte auf Seite 1 unter Ziffer 3.3 auswählen</v>
      </c>
      <c r="C9" s="577"/>
      <c r="D9" s="577"/>
      <c r="E9" s="577"/>
      <c r="F9" s="577"/>
      <c r="G9" s="577"/>
      <c r="H9" s="577"/>
      <c r="I9" s="577"/>
      <c r="J9" s="577"/>
      <c r="K9" s="577"/>
      <c r="L9" s="577"/>
      <c r="M9" s="577"/>
      <c r="N9" s="577"/>
      <c r="O9" s="577"/>
      <c r="P9" s="577"/>
      <c r="Q9" s="160"/>
      <c r="R9" s="160"/>
      <c r="S9" s="36"/>
      <c r="T9" s="36"/>
      <c r="U9" s="36"/>
      <c r="V9" s="43"/>
      <c r="W9" s="2"/>
      <c r="X9" s="2"/>
      <c r="Y9" s="18"/>
      <c r="Z9" s="2"/>
      <c r="AA9" s="2"/>
      <c r="AB9" s="2"/>
      <c r="AC9" s="12"/>
      <c r="AD9" s="9"/>
    </row>
    <row r="10" spans="1:31" ht="2.4500000000000002" customHeight="1" x14ac:dyDescent="0.2">
      <c r="A10" s="213"/>
      <c r="B10" s="35"/>
      <c r="C10" s="160"/>
      <c r="D10" s="160"/>
      <c r="E10" s="160"/>
      <c r="F10" s="160"/>
      <c r="G10" s="160"/>
      <c r="H10" s="160"/>
      <c r="I10" s="160"/>
      <c r="J10" s="160"/>
      <c r="K10" s="160"/>
      <c r="L10" s="160"/>
      <c r="M10" s="160"/>
      <c r="N10" s="160"/>
      <c r="O10" s="160"/>
      <c r="P10" s="160"/>
      <c r="Q10" s="160"/>
      <c r="R10" s="160"/>
      <c r="S10" s="36"/>
      <c r="T10" s="36"/>
      <c r="U10" s="36"/>
      <c r="V10" s="43"/>
      <c r="W10" s="2"/>
      <c r="X10" s="2"/>
      <c r="Y10" s="18"/>
      <c r="Z10" s="2"/>
      <c r="AA10" s="2"/>
      <c r="AB10" s="2"/>
      <c r="AC10" s="12"/>
      <c r="AD10" s="9"/>
    </row>
    <row r="11" spans="1:31" s="311" customFormat="1" ht="12.95" customHeight="1" x14ac:dyDescent="0.2">
      <c r="A11" s="306"/>
      <c r="B11" s="333" t="str">
        <f>IF(B9="Bitte auf Seite 1 unter Ziffer 3.3 auswählen","","* mit Zinszuschuss aus dem Hessischen Energieeffizienzprogramm")</f>
        <v/>
      </c>
      <c r="C11" s="307"/>
      <c r="D11" s="307"/>
      <c r="E11" s="307"/>
      <c r="F11" s="307"/>
      <c r="G11" s="307"/>
      <c r="H11" s="307"/>
      <c r="I11" s="307"/>
      <c r="J11" s="307"/>
      <c r="K11" s="307"/>
      <c r="L11" s="307"/>
      <c r="M11" s="307"/>
      <c r="N11" s="307"/>
      <c r="O11" s="307"/>
      <c r="P11" s="307"/>
      <c r="Q11" s="307"/>
      <c r="R11" s="307"/>
      <c r="S11" s="308"/>
      <c r="T11" s="308"/>
      <c r="U11" s="308"/>
      <c r="V11" s="302"/>
      <c r="W11" s="302"/>
      <c r="X11" s="302"/>
      <c r="Y11" s="309"/>
      <c r="Z11" s="302"/>
      <c r="AA11" s="302"/>
      <c r="AB11" s="302"/>
      <c r="AC11" s="302"/>
      <c r="AD11" s="310"/>
    </row>
    <row r="12" spans="1:31" s="311" customFormat="1" ht="12.95" hidden="1" customHeight="1" x14ac:dyDescent="0.2">
      <c r="A12" s="312"/>
      <c r="B12" s="310"/>
      <c r="C12" s="313"/>
      <c r="D12" s="313"/>
      <c r="E12" s="313"/>
      <c r="F12" s="314"/>
      <c r="G12" s="314"/>
      <c r="H12" s="314"/>
      <c r="I12" s="314"/>
      <c r="J12" s="314"/>
      <c r="K12" s="314"/>
      <c r="L12" s="314"/>
      <c r="M12" s="314"/>
      <c r="N12" s="314"/>
      <c r="O12" s="314"/>
      <c r="P12" s="314"/>
      <c r="Q12" s="314"/>
      <c r="R12" s="314"/>
      <c r="S12" s="314"/>
      <c r="T12" s="310"/>
      <c r="U12" s="310"/>
      <c r="V12" s="310"/>
      <c r="W12" s="310"/>
      <c r="X12" s="310"/>
      <c r="Y12" s="310"/>
      <c r="Z12" s="302"/>
      <c r="AA12" s="302"/>
      <c r="AB12" s="302"/>
      <c r="AC12" s="302"/>
      <c r="AD12" s="310"/>
    </row>
    <row r="13" spans="1:31" s="311" customFormat="1" ht="3.95" customHeight="1" x14ac:dyDescent="0.2">
      <c r="A13" s="312"/>
      <c r="B13" s="310"/>
      <c r="C13" s="313"/>
      <c r="D13" s="313"/>
      <c r="E13" s="313"/>
      <c r="F13" s="314"/>
      <c r="G13" s="314"/>
      <c r="H13" s="314"/>
      <c r="I13" s="314"/>
      <c r="J13" s="314"/>
      <c r="K13" s="314"/>
      <c r="L13" s="314"/>
      <c r="M13" s="314"/>
      <c r="N13" s="314"/>
      <c r="O13" s="314"/>
      <c r="P13" s="314"/>
      <c r="Q13" s="314"/>
      <c r="R13" s="314"/>
      <c r="S13" s="314"/>
      <c r="T13" s="310"/>
      <c r="U13" s="310"/>
      <c r="V13" s="310"/>
      <c r="W13" s="310"/>
      <c r="X13" s="310"/>
      <c r="Y13" s="310"/>
      <c r="Z13" s="302"/>
      <c r="AA13" s="302"/>
      <c r="AB13" s="302"/>
      <c r="AC13" s="302"/>
      <c r="AD13" s="310"/>
    </row>
    <row r="14" spans="1:31" ht="12.95" customHeight="1" x14ac:dyDescent="0.2">
      <c r="A14" s="214"/>
      <c r="B14" s="102"/>
      <c r="C14" s="210"/>
      <c r="D14" s="210"/>
      <c r="E14" s="210"/>
      <c r="F14" s="210"/>
      <c r="G14" s="210"/>
      <c r="H14" s="210"/>
      <c r="I14" s="210"/>
      <c r="J14" s="210"/>
      <c r="K14" s="210"/>
      <c r="L14" s="210"/>
      <c r="M14" s="210"/>
      <c r="N14" s="210"/>
      <c r="O14" s="210"/>
      <c r="P14" s="210"/>
      <c r="Q14" s="210"/>
      <c r="R14" s="210"/>
      <c r="S14" s="210"/>
      <c r="T14" s="210"/>
      <c r="U14" s="210"/>
      <c r="V14" s="210"/>
      <c r="W14" s="210"/>
      <c r="X14" s="210"/>
      <c r="Y14" s="210"/>
      <c r="Z14" s="2"/>
      <c r="AA14" s="2"/>
      <c r="AB14" s="2"/>
      <c r="AC14" s="12"/>
      <c r="AD14" s="9"/>
    </row>
    <row r="15" spans="1:31" ht="12.95" customHeight="1" x14ac:dyDescent="0.2">
      <c r="A15" s="43"/>
      <c r="B15" s="102" t="s">
        <v>148</v>
      </c>
      <c r="C15" s="43"/>
      <c r="D15" s="105"/>
      <c r="E15" s="43"/>
      <c r="F15" s="573" t="str">
        <f>IF(Antrag!D12="","",Antrag!D12)</f>
        <v/>
      </c>
      <c r="G15" s="573"/>
      <c r="H15" s="573"/>
      <c r="I15" s="573"/>
      <c r="J15" s="573"/>
      <c r="K15" s="573"/>
      <c r="L15" s="573"/>
      <c r="M15" s="573"/>
      <c r="N15" s="573"/>
      <c r="O15" s="573"/>
      <c r="P15" s="573"/>
      <c r="Q15" s="573"/>
      <c r="R15" s="573"/>
      <c r="S15" s="573"/>
      <c r="T15" s="93"/>
      <c r="U15" s="93"/>
      <c r="V15" s="93"/>
      <c r="W15" s="2"/>
      <c r="X15" s="2"/>
      <c r="Y15" s="2"/>
      <c r="Z15" s="2"/>
      <c r="AA15" s="2"/>
      <c r="AB15" s="2"/>
      <c r="AC15" s="12"/>
      <c r="AD15" s="9"/>
    </row>
    <row r="16" spans="1:31" ht="5.25" customHeight="1" x14ac:dyDescent="0.2">
      <c r="A16" s="43"/>
      <c r="B16" s="43"/>
      <c r="C16" s="43"/>
      <c r="D16" s="105"/>
      <c r="E16" s="43"/>
      <c r="F16" s="93"/>
      <c r="G16" s="93"/>
      <c r="H16" s="93"/>
      <c r="I16" s="43"/>
      <c r="J16" s="43"/>
      <c r="K16" s="43"/>
      <c r="L16" s="43"/>
      <c r="M16" s="43"/>
      <c r="N16" s="93"/>
      <c r="O16" s="93"/>
      <c r="P16" s="43"/>
      <c r="Q16" s="43"/>
      <c r="R16" s="43"/>
      <c r="S16" s="93"/>
      <c r="T16" s="43"/>
      <c r="U16" s="43"/>
      <c r="V16" s="93"/>
      <c r="W16" s="2"/>
      <c r="X16" s="2"/>
      <c r="Y16" s="2"/>
      <c r="Z16" s="2"/>
      <c r="AA16" s="2"/>
      <c r="AB16" s="2"/>
      <c r="AC16" s="12"/>
      <c r="AD16" s="9"/>
    </row>
    <row r="17" spans="1:30" ht="12.95" customHeight="1" x14ac:dyDescent="0.2">
      <c r="A17" s="215"/>
      <c r="B17" s="162" t="s">
        <v>150</v>
      </c>
      <c r="C17" s="104"/>
      <c r="D17" s="102"/>
      <c r="E17" s="104"/>
      <c r="F17" s="573" t="str">
        <f>IF(Antrag!O81="","",Antrag!O81)</f>
        <v/>
      </c>
      <c r="G17" s="573"/>
      <c r="H17" s="573"/>
      <c r="I17" s="573"/>
      <c r="J17" s="573"/>
      <c r="K17" s="573"/>
      <c r="L17" s="573"/>
      <c r="M17" s="573"/>
      <c r="N17" s="573"/>
      <c r="O17" s="573"/>
      <c r="P17" s="573"/>
      <c r="Q17" s="573"/>
      <c r="R17" s="573"/>
      <c r="S17" s="573"/>
      <c r="T17" s="210"/>
      <c r="U17" s="210"/>
      <c r="V17" s="210"/>
      <c r="W17" s="10"/>
      <c r="X17" s="1"/>
      <c r="Y17" s="547" t="s">
        <v>357</v>
      </c>
      <c r="Z17" s="548"/>
      <c r="AA17" s="548"/>
      <c r="AB17" s="549"/>
      <c r="AC17" s="15"/>
      <c r="AD17" s="9"/>
    </row>
    <row r="18" spans="1:30" ht="14.25" customHeight="1" x14ac:dyDescent="0.2">
      <c r="A18" s="43"/>
      <c r="B18" s="43"/>
      <c r="C18" s="43"/>
      <c r="D18" s="36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93"/>
      <c r="V18" s="93"/>
      <c r="W18" s="142"/>
      <c r="X18" s="1"/>
      <c r="Y18" s="550"/>
      <c r="Z18" s="551"/>
      <c r="AA18" s="551"/>
      <c r="AB18" s="552"/>
      <c r="AC18" s="15"/>
      <c r="AD18" s="9"/>
    </row>
    <row r="19" spans="1:30" ht="15" customHeight="1" x14ac:dyDescent="0.2">
      <c r="A19" s="216" t="s">
        <v>119</v>
      </c>
      <c r="B19" s="93"/>
      <c r="C19" s="106" t="s">
        <v>326</v>
      </c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128"/>
      <c r="X19" s="3"/>
      <c r="Y19" s="567"/>
      <c r="Z19" s="568"/>
      <c r="AA19" s="568"/>
      <c r="AB19" s="569"/>
      <c r="AC19" s="16"/>
      <c r="AD19" s="9"/>
    </row>
    <row r="20" spans="1:30" ht="24.75" customHeight="1" x14ac:dyDescent="0.2">
      <c r="A20" s="105" t="s">
        <v>127</v>
      </c>
      <c r="B20" s="93"/>
      <c r="C20" s="127" t="s">
        <v>55</v>
      </c>
      <c r="D20" s="561" t="s">
        <v>327</v>
      </c>
      <c r="E20" s="574"/>
      <c r="F20" s="574"/>
      <c r="G20" s="574"/>
      <c r="H20" s="574"/>
      <c r="I20" s="574"/>
      <c r="J20" s="574"/>
      <c r="K20" s="574"/>
      <c r="L20" s="574"/>
      <c r="M20" s="574"/>
      <c r="N20" s="574"/>
      <c r="O20" s="574"/>
      <c r="P20" s="574"/>
      <c r="Q20" s="574"/>
      <c r="R20" s="574"/>
      <c r="S20" s="574"/>
      <c r="T20" s="574"/>
      <c r="U20" s="574"/>
      <c r="V20" s="93"/>
      <c r="W20" s="128"/>
      <c r="X20" s="3"/>
      <c r="Y20" s="570"/>
      <c r="Z20" s="571"/>
      <c r="AA20" s="571"/>
      <c r="AB20" s="572"/>
      <c r="AC20" s="16"/>
      <c r="AD20" s="9"/>
    </row>
    <row r="21" spans="1:30" ht="24.75" customHeight="1" x14ac:dyDescent="0.2">
      <c r="A21" s="105" t="s">
        <v>128</v>
      </c>
      <c r="B21" s="93"/>
      <c r="C21" s="127" t="s">
        <v>55</v>
      </c>
      <c r="D21" s="561" t="s">
        <v>328</v>
      </c>
      <c r="E21" s="560"/>
      <c r="F21" s="560"/>
      <c r="G21" s="560"/>
      <c r="H21" s="560"/>
      <c r="I21" s="560"/>
      <c r="J21" s="560"/>
      <c r="K21" s="560"/>
      <c r="L21" s="560"/>
      <c r="M21" s="560"/>
      <c r="N21" s="560"/>
      <c r="O21" s="560"/>
      <c r="P21" s="560"/>
      <c r="Q21" s="560"/>
      <c r="R21" s="560"/>
      <c r="S21" s="560"/>
      <c r="T21" s="560"/>
      <c r="U21" s="560"/>
      <c r="V21" s="560"/>
      <c r="W21" s="128"/>
      <c r="X21" s="3"/>
      <c r="Y21" s="556"/>
      <c r="Z21" s="563"/>
      <c r="AA21" s="563"/>
      <c r="AB21" s="564"/>
      <c r="AC21" s="16"/>
      <c r="AD21" s="9"/>
    </row>
    <row r="22" spans="1:30" ht="22.5" customHeight="1" x14ac:dyDescent="0.2">
      <c r="A22" s="105" t="s">
        <v>129</v>
      </c>
      <c r="B22" s="93"/>
      <c r="C22" s="127" t="s">
        <v>55</v>
      </c>
      <c r="D22" s="561" t="s">
        <v>329</v>
      </c>
      <c r="E22" s="575"/>
      <c r="F22" s="575"/>
      <c r="G22" s="575"/>
      <c r="H22" s="575"/>
      <c r="I22" s="575"/>
      <c r="J22" s="575"/>
      <c r="K22" s="575"/>
      <c r="L22" s="575"/>
      <c r="M22" s="575"/>
      <c r="N22" s="575"/>
      <c r="O22" s="575"/>
      <c r="P22" s="575"/>
      <c r="Q22" s="575"/>
      <c r="R22" s="575"/>
      <c r="S22" s="575"/>
      <c r="T22" s="575"/>
      <c r="U22" s="575"/>
      <c r="V22" s="575"/>
      <c r="W22" s="128"/>
      <c r="X22" s="3"/>
      <c r="Y22" s="556"/>
      <c r="Z22" s="563"/>
      <c r="AA22" s="563"/>
      <c r="AB22" s="564"/>
      <c r="AC22" s="16"/>
      <c r="AD22" s="9"/>
    </row>
    <row r="23" spans="1:30" ht="18" customHeight="1" x14ac:dyDescent="0.2">
      <c r="A23" s="105" t="s">
        <v>178</v>
      </c>
      <c r="B23" s="93"/>
      <c r="C23" s="106" t="s">
        <v>283</v>
      </c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128"/>
      <c r="X23" s="3"/>
      <c r="Y23" s="567"/>
      <c r="Z23" s="568"/>
      <c r="AA23" s="568"/>
      <c r="AB23" s="569"/>
      <c r="AC23" s="16"/>
      <c r="AD23" s="9"/>
    </row>
    <row r="24" spans="1:30" ht="23.25" customHeight="1" x14ac:dyDescent="0.2">
      <c r="A24" s="105" t="s">
        <v>287</v>
      </c>
      <c r="B24" s="93"/>
      <c r="C24" s="127" t="s">
        <v>55</v>
      </c>
      <c r="D24" s="561" t="s">
        <v>330</v>
      </c>
      <c r="E24" s="560"/>
      <c r="F24" s="560"/>
      <c r="G24" s="560"/>
      <c r="H24" s="560"/>
      <c r="I24" s="560"/>
      <c r="J24" s="560"/>
      <c r="K24" s="560"/>
      <c r="L24" s="560"/>
      <c r="M24" s="560"/>
      <c r="N24" s="560"/>
      <c r="O24" s="560"/>
      <c r="P24" s="560"/>
      <c r="Q24" s="560"/>
      <c r="R24" s="560"/>
      <c r="S24" s="560"/>
      <c r="T24" s="560"/>
      <c r="U24" s="560"/>
      <c r="V24" s="560"/>
      <c r="W24" s="128"/>
      <c r="X24" s="3"/>
      <c r="Y24" s="578"/>
      <c r="Z24" s="579"/>
      <c r="AA24" s="579"/>
      <c r="AB24" s="580"/>
      <c r="AC24" s="16"/>
      <c r="AD24" s="9"/>
    </row>
    <row r="25" spans="1:30" ht="21" customHeight="1" x14ac:dyDescent="0.2">
      <c r="A25" s="105" t="s">
        <v>288</v>
      </c>
      <c r="B25" s="93"/>
      <c r="C25" s="127" t="s">
        <v>55</v>
      </c>
      <c r="D25" s="561" t="s">
        <v>331</v>
      </c>
      <c r="E25" s="560"/>
      <c r="F25" s="560"/>
      <c r="G25" s="560"/>
      <c r="H25" s="560"/>
      <c r="I25" s="560"/>
      <c r="J25" s="560"/>
      <c r="K25" s="560"/>
      <c r="L25" s="560"/>
      <c r="M25" s="560"/>
      <c r="N25" s="560"/>
      <c r="O25" s="560"/>
      <c r="P25" s="560"/>
      <c r="Q25" s="560"/>
      <c r="R25" s="560"/>
      <c r="S25" s="560"/>
      <c r="T25" s="560"/>
      <c r="U25" s="560"/>
      <c r="V25" s="560"/>
      <c r="W25" s="128"/>
      <c r="X25" s="3"/>
      <c r="Y25" s="556"/>
      <c r="Z25" s="557"/>
      <c r="AA25" s="557"/>
      <c r="AB25" s="558"/>
      <c r="AC25" s="16"/>
      <c r="AD25" s="9"/>
    </row>
    <row r="26" spans="1:30" ht="21" customHeight="1" x14ac:dyDescent="0.2">
      <c r="A26" s="105" t="s">
        <v>332</v>
      </c>
      <c r="B26" s="93"/>
      <c r="C26" s="127" t="s">
        <v>55</v>
      </c>
      <c r="D26" s="561" t="s">
        <v>333</v>
      </c>
      <c r="E26" s="560"/>
      <c r="F26" s="560"/>
      <c r="G26" s="560"/>
      <c r="H26" s="560"/>
      <c r="I26" s="560"/>
      <c r="J26" s="560"/>
      <c r="K26" s="560"/>
      <c r="L26" s="560"/>
      <c r="M26" s="560"/>
      <c r="N26" s="560"/>
      <c r="O26" s="560"/>
      <c r="P26" s="560"/>
      <c r="Q26" s="560"/>
      <c r="R26" s="560"/>
      <c r="S26" s="560"/>
      <c r="T26" s="560"/>
      <c r="U26" s="560"/>
      <c r="V26" s="560"/>
      <c r="W26" s="128"/>
      <c r="X26" s="3"/>
      <c r="Y26" s="556"/>
      <c r="Z26" s="557"/>
      <c r="AA26" s="557"/>
      <c r="AB26" s="558"/>
      <c r="AC26" s="16"/>
      <c r="AD26" s="9"/>
    </row>
    <row r="27" spans="1:30" ht="22.5" customHeight="1" x14ac:dyDescent="0.2">
      <c r="A27" s="105" t="s">
        <v>334</v>
      </c>
      <c r="B27" s="93"/>
      <c r="C27" s="127" t="s">
        <v>55</v>
      </c>
      <c r="D27" s="561" t="s">
        <v>338</v>
      </c>
      <c r="E27" s="560"/>
      <c r="F27" s="560"/>
      <c r="G27" s="560"/>
      <c r="H27" s="560"/>
      <c r="I27" s="560"/>
      <c r="J27" s="560"/>
      <c r="K27" s="560"/>
      <c r="L27" s="560"/>
      <c r="M27" s="560"/>
      <c r="N27" s="560"/>
      <c r="O27" s="560"/>
      <c r="P27" s="560"/>
      <c r="Q27" s="560"/>
      <c r="R27" s="560"/>
      <c r="S27" s="560"/>
      <c r="T27" s="560"/>
      <c r="U27" s="560"/>
      <c r="V27" s="560"/>
      <c r="W27" s="128"/>
      <c r="X27" s="3"/>
      <c r="Y27" s="556"/>
      <c r="Z27" s="557"/>
      <c r="AA27" s="557"/>
      <c r="AB27" s="558"/>
      <c r="AC27" s="16"/>
      <c r="AD27" s="9"/>
    </row>
    <row r="28" spans="1:30" ht="21" customHeight="1" x14ac:dyDescent="0.2">
      <c r="A28" s="105" t="s">
        <v>179</v>
      </c>
      <c r="B28" s="93"/>
      <c r="C28" s="106" t="s">
        <v>335</v>
      </c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43"/>
      <c r="W28" s="128"/>
      <c r="X28" s="3"/>
      <c r="Y28" s="567"/>
      <c r="Z28" s="568"/>
      <c r="AA28" s="568"/>
      <c r="AB28" s="569"/>
      <c r="AC28" s="16"/>
      <c r="AD28" s="9"/>
    </row>
    <row r="29" spans="1:30" ht="21" customHeight="1" x14ac:dyDescent="0.2">
      <c r="A29" s="105" t="s">
        <v>130</v>
      </c>
      <c r="B29" s="210"/>
      <c r="C29" s="106" t="s">
        <v>284</v>
      </c>
      <c r="D29" s="93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43"/>
      <c r="P29" s="43"/>
      <c r="Q29" s="43"/>
      <c r="R29" s="43"/>
      <c r="S29" s="43"/>
      <c r="T29" s="43"/>
      <c r="U29" s="93"/>
      <c r="V29" s="93"/>
      <c r="W29" s="128"/>
      <c r="X29" s="3"/>
      <c r="Y29" s="556"/>
      <c r="Z29" s="563"/>
      <c r="AA29" s="563"/>
      <c r="AB29" s="564"/>
      <c r="AC29" s="16"/>
      <c r="AD29" s="9"/>
    </row>
    <row r="30" spans="1:30" ht="21" customHeight="1" x14ac:dyDescent="0.2">
      <c r="A30" s="105" t="s">
        <v>131</v>
      </c>
      <c r="B30" s="210"/>
      <c r="C30" s="106" t="s">
        <v>286</v>
      </c>
      <c r="D30" s="93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43"/>
      <c r="P30" s="43"/>
      <c r="Q30" s="43"/>
      <c r="R30" s="43"/>
      <c r="S30" s="43"/>
      <c r="T30" s="43"/>
      <c r="U30" s="93"/>
      <c r="V30" s="93"/>
      <c r="W30" s="128"/>
      <c r="X30" s="3"/>
      <c r="Y30" s="556"/>
      <c r="Z30" s="557"/>
      <c r="AA30" s="557"/>
      <c r="AB30" s="558"/>
      <c r="AC30" s="16"/>
      <c r="AD30" s="9"/>
    </row>
    <row r="31" spans="1:30" ht="21" customHeight="1" x14ac:dyDescent="0.2">
      <c r="A31" s="105" t="s">
        <v>285</v>
      </c>
      <c r="B31" s="210"/>
      <c r="C31" s="559" t="s">
        <v>336</v>
      </c>
      <c r="D31" s="560"/>
      <c r="E31" s="560"/>
      <c r="F31" s="560"/>
      <c r="G31" s="560"/>
      <c r="H31" s="560"/>
      <c r="I31" s="560"/>
      <c r="J31" s="560"/>
      <c r="K31" s="560"/>
      <c r="L31" s="560"/>
      <c r="M31" s="560"/>
      <c r="N31" s="560"/>
      <c r="O31" s="560"/>
      <c r="P31" s="560"/>
      <c r="Q31" s="560"/>
      <c r="R31" s="560"/>
      <c r="S31" s="560"/>
      <c r="T31" s="560"/>
      <c r="U31" s="560"/>
      <c r="V31" s="560"/>
      <c r="W31" s="128"/>
      <c r="X31" s="3"/>
      <c r="Y31" s="556"/>
      <c r="Z31" s="557"/>
      <c r="AA31" s="557"/>
      <c r="AB31" s="558"/>
      <c r="AC31" s="16"/>
      <c r="AD31" s="9"/>
    </row>
    <row r="32" spans="1:30" ht="21" customHeight="1" x14ac:dyDescent="0.2">
      <c r="A32" s="105" t="s">
        <v>337</v>
      </c>
      <c r="B32" s="210"/>
      <c r="C32" s="105" t="s">
        <v>59</v>
      </c>
      <c r="D32" s="9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93"/>
      <c r="V32" s="93"/>
      <c r="W32" s="128"/>
      <c r="X32" s="3"/>
      <c r="Y32" s="556"/>
      <c r="Z32" s="563"/>
      <c r="AA32" s="563"/>
      <c r="AB32" s="564"/>
      <c r="AC32" s="16"/>
      <c r="AD32" s="9"/>
    </row>
    <row r="33" spans="1:131" ht="3.75" customHeight="1" thickBot="1" x14ac:dyDescent="0.25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2"/>
      <c r="Y33" s="140"/>
      <c r="Z33" s="140"/>
      <c r="AA33" s="140"/>
      <c r="AB33" s="140"/>
      <c r="AC33" s="12"/>
      <c r="AD33" s="9"/>
    </row>
    <row r="34" spans="1:131" ht="27" customHeight="1" thickBot="1" x14ac:dyDescent="0.25">
      <c r="A34" s="43"/>
      <c r="B34" s="210"/>
      <c r="C34" s="34" t="s">
        <v>60</v>
      </c>
      <c r="D34" s="93"/>
      <c r="E34" s="36"/>
      <c r="F34" s="36"/>
      <c r="G34" s="36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7" t="str">
        <f>Y34</f>
        <v/>
      </c>
      <c r="Y34" s="581" t="str">
        <f>IF(SUM(Y19:AB32)=0,"",SUM(Y19:AB32))</f>
        <v/>
      </c>
      <c r="Z34" s="582"/>
      <c r="AA34" s="582"/>
      <c r="AB34" s="583"/>
      <c r="AC34" s="17"/>
      <c r="AD34" s="9"/>
    </row>
    <row r="35" spans="1:131" customFormat="1" ht="48" customHeight="1" x14ac:dyDescent="0.2">
      <c r="A35" s="43"/>
      <c r="B35" s="536"/>
      <c r="C35" s="536"/>
      <c r="D35" s="536"/>
      <c r="E35" s="536"/>
      <c r="F35" s="536"/>
      <c r="G35" s="536"/>
      <c r="H35" s="536"/>
      <c r="I35" s="536"/>
      <c r="J35" s="536"/>
      <c r="K35" s="536"/>
      <c r="L35" s="536"/>
      <c r="M35" s="536"/>
      <c r="N35" s="536"/>
      <c r="O35" s="536"/>
      <c r="P35" s="93"/>
      <c r="Q35" s="93"/>
      <c r="R35" s="544"/>
      <c r="S35" s="544"/>
      <c r="T35" s="544"/>
      <c r="U35" s="544"/>
      <c r="V35" s="544"/>
      <c r="W35" s="544"/>
      <c r="X35" s="544"/>
      <c r="Y35" s="544"/>
      <c r="Z35" s="544"/>
      <c r="AA35" s="544"/>
      <c r="AB35" s="544"/>
      <c r="AC35" s="211"/>
      <c r="AD35" s="211"/>
    </row>
    <row r="36" spans="1:131" customFormat="1" x14ac:dyDescent="0.2">
      <c r="A36" s="211"/>
      <c r="B36" s="25" t="s">
        <v>215</v>
      </c>
      <c r="C36" s="25"/>
      <c r="D36" s="25"/>
      <c r="E36" s="25"/>
      <c r="F36" s="25"/>
      <c r="G36" s="25"/>
      <c r="H36" s="25"/>
      <c r="I36" s="25"/>
      <c r="J36" s="25"/>
      <c r="K36" s="25"/>
      <c r="L36" s="93"/>
      <c r="M36" s="93"/>
      <c r="N36" s="93"/>
      <c r="O36" s="93"/>
      <c r="P36" s="93"/>
      <c r="Q36" s="93"/>
      <c r="R36" s="25" t="s">
        <v>134</v>
      </c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</row>
    <row r="37" spans="1:131" customFormat="1" ht="3.6" customHeight="1" x14ac:dyDescent="0.2">
      <c r="A37" s="211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93"/>
      <c r="M37" s="93"/>
      <c r="N37" s="93"/>
      <c r="O37" s="93"/>
      <c r="P37" s="93"/>
      <c r="Q37" s="93"/>
      <c r="R37" s="25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</row>
    <row r="38" spans="1:131" customFormat="1" x14ac:dyDescent="0.2">
      <c r="A38" s="211"/>
      <c r="B38" s="165" t="s">
        <v>153</v>
      </c>
      <c r="C38" s="25"/>
      <c r="D38" s="25"/>
      <c r="E38" s="25"/>
      <c r="F38" s="25"/>
      <c r="G38" s="25"/>
      <c r="H38" s="25"/>
      <c r="I38" s="25"/>
      <c r="J38" s="25"/>
      <c r="K38" s="25"/>
      <c r="L38" s="93"/>
      <c r="M38" s="93"/>
      <c r="N38" s="93"/>
      <c r="O38" s="93"/>
      <c r="P38" s="93"/>
      <c r="Q38" s="93"/>
      <c r="R38" s="25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</row>
    <row r="39" spans="1:131" ht="4.5" customHeight="1" x14ac:dyDescent="0.2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93"/>
    </row>
    <row r="40" spans="1:131" ht="10.5" customHeight="1" x14ac:dyDescent="0.2">
      <c r="A40" s="43"/>
      <c r="B40" s="106" t="s">
        <v>70</v>
      </c>
      <c r="C40" s="9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93"/>
    </row>
    <row r="41" spans="1:131" ht="13.9" customHeight="1" x14ac:dyDescent="0.2">
      <c r="A41" s="43"/>
      <c r="B41" s="130" t="s">
        <v>55</v>
      </c>
      <c r="C41" s="105" t="s">
        <v>310</v>
      </c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93"/>
    </row>
    <row r="42" spans="1:131" ht="13.9" customHeight="1" x14ac:dyDescent="0.2">
      <c r="A42" s="43"/>
      <c r="B42" s="130" t="s">
        <v>55</v>
      </c>
      <c r="C42" s="105" t="s">
        <v>311</v>
      </c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93"/>
    </row>
    <row r="43" spans="1:131" ht="11.45" customHeight="1" x14ac:dyDescent="0.2">
      <c r="A43" s="93"/>
      <c r="B43" s="93"/>
      <c r="C43" s="93"/>
      <c r="D43" s="137"/>
      <c r="E43" s="137"/>
      <c r="F43" s="137"/>
      <c r="G43" s="137"/>
      <c r="H43" s="137"/>
      <c r="I43" s="137"/>
      <c r="J43" s="137"/>
      <c r="K43" s="137"/>
      <c r="L43" s="137"/>
      <c r="M43" s="137"/>
      <c r="N43" s="137"/>
      <c r="O43" s="137"/>
      <c r="P43" s="137"/>
      <c r="Q43" s="137"/>
      <c r="R43" s="137"/>
      <c r="S43" s="137"/>
      <c r="T43" s="137"/>
      <c r="U43" s="137"/>
      <c r="V43" s="93"/>
      <c r="W43" s="93"/>
      <c r="X43" s="93"/>
      <c r="Y43" s="93"/>
      <c r="Z43" s="93"/>
      <c r="AA43" s="93"/>
      <c r="AB43" s="93"/>
      <c r="AC43" s="209"/>
      <c r="AD43" s="93"/>
    </row>
    <row r="44" spans="1:131" x14ac:dyDescent="0.2"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D44" s="13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</row>
    <row r="45" spans="1:131" x14ac:dyDescent="0.2">
      <c r="B45" s="543" t="str">
        <f>IF(Antrag!AH2=FALSE,"Dieser Förderbeaustein wurde nicht ausgewählt und ist daher nicht Bestandteil des Antrags","")</f>
        <v>Dieser Förderbeaustein wurde nicht ausgewählt und ist daher nicht Bestandteil des Antrags</v>
      </c>
      <c r="C45" s="543"/>
      <c r="D45" s="543"/>
      <c r="E45" s="543"/>
      <c r="F45" s="543"/>
      <c r="G45" s="543"/>
      <c r="H45" s="543"/>
      <c r="I45" s="543"/>
      <c r="J45" s="543"/>
      <c r="K45" s="543"/>
      <c r="L45" s="543"/>
      <c r="M45" s="543"/>
      <c r="N45" s="543"/>
      <c r="O45" s="543"/>
      <c r="P45" s="543"/>
      <c r="Q45" s="543"/>
      <c r="R45" s="543"/>
      <c r="S45" s="543"/>
      <c r="T45" s="543"/>
      <c r="U45" s="543"/>
      <c r="V45" s="13"/>
      <c r="W45" s="13"/>
      <c r="X45" s="13"/>
      <c r="Y45" s="59" t="s">
        <v>410</v>
      </c>
      <c r="Z45" s="349" t="str">
        <f>VLOOKUP(Antrag!AK2,Antrag!BE84:BF99,2,FALSE)</f>
        <v>X</v>
      </c>
      <c r="AA45" s="351" t="s">
        <v>411</v>
      </c>
      <c r="AB45" s="357">
        <f>5+Antrag!$AJ$2</f>
        <v>5</v>
      </c>
      <c r="AD45" s="13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</row>
    <row r="46" spans="1:131" ht="12" customHeight="1" x14ac:dyDescent="0.2">
      <c r="B46" s="543"/>
      <c r="C46" s="543"/>
      <c r="D46" s="543"/>
      <c r="E46" s="543"/>
      <c r="F46" s="543"/>
      <c r="G46" s="543"/>
      <c r="H46" s="543"/>
      <c r="I46" s="543"/>
      <c r="J46" s="543"/>
      <c r="K46" s="543"/>
      <c r="L46" s="54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D46" s="13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</row>
    <row r="47" spans="1:131" ht="3.6" hidden="1" customHeight="1" x14ac:dyDescent="0.2"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D47" s="13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</row>
    <row r="48" spans="1:131" x14ac:dyDescent="0.2"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D48" s="13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</row>
    <row r="49" spans="3:131" s="11" customFormat="1" x14ac:dyDescent="0.2"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</row>
    <row r="50" spans="3:131" s="11" customFormat="1" x14ac:dyDescent="0.2"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</row>
    <row r="51" spans="3:131" s="11" customFormat="1" x14ac:dyDescent="0.2"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</row>
    <row r="52" spans="3:131" s="11" customFormat="1" x14ac:dyDescent="0.2"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</row>
    <row r="53" spans="3:131" s="11" customFormat="1" x14ac:dyDescent="0.2"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4"/>
      <c r="DF53" s="14"/>
      <c r="DG53" s="14"/>
      <c r="DH53" s="14"/>
      <c r="DI53" s="14"/>
      <c r="DJ53" s="14"/>
      <c r="DK53" s="14"/>
      <c r="DL53" s="14"/>
      <c r="DM53" s="14"/>
      <c r="DN53" s="14"/>
      <c r="DO53" s="14"/>
      <c r="DP53" s="14"/>
      <c r="DQ53" s="14"/>
      <c r="DR53" s="14"/>
      <c r="DS53" s="14"/>
      <c r="DT53" s="14"/>
      <c r="DU53" s="14"/>
      <c r="DV53" s="14"/>
      <c r="DW53" s="14"/>
      <c r="DX53" s="14"/>
      <c r="DY53" s="14"/>
      <c r="DZ53" s="14"/>
      <c r="EA53" s="14"/>
    </row>
    <row r="54" spans="3:131" s="11" customFormat="1" x14ac:dyDescent="0.2"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4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4"/>
      <c r="DS54" s="14"/>
      <c r="DT54" s="14"/>
      <c r="DU54" s="14"/>
      <c r="DV54" s="14"/>
      <c r="DW54" s="14"/>
      <c r="DX54" s="14"/>
      <c r="DY54" s="14"/>
      <c r="DZ54" s="14"/>
      <c r="EA54" s="14"/>
    </row>
    <row r="55" spans="3:131" s="11" customFormat="1" x14ac:dyDescent="0.2"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4"/>
      <c r="DV55" s="14"/>
      <c r="DW55" s="14"/>
      <c r="DX55" s="14"/>
      <c r="DY55" s="14"/>
      <c r="DZ55" s="14"/>
      <c r="EA55" s="14"/>
    </row>
    <row r="56" spans="3:131" s="11" customFormat="1" x14ac:dyDescent="0.2"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</row>
    <row r="57" spans="3:131" s="11" customFormat="1" x14ac:dyDescent="0.2"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</row>
    <row r="58" spans="3:131" s="11" customFormat="1" x14ac:dyDescent="0.2"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</row>
    <row r="59" spans="3:131" s="11" customFormat="1" x14ac:dyDescent="0.2"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4"/>
      <c r="DV59" s="14"/>
      <c r="DW59" s="14"/>
      <c r="DX59" s="14"/>
      <c r="DY59" s="14"/>
      <c r="DZ59" s="14"/>
      <c r="EA59" s="14"/>
    </row>
    <row r="60" spans="3:131" s="11" customFormat="1" x14ac:dyDescent="0.2"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4"/>
      <c r="DF60" s="14"/>
      <c r="DG60" s="14"/>
      <c r="DH60" s="14"/>
      <c r="DI60" s="14"/>
      <c r="DJ60" s="14"/>
      <c r="DK60" s="14"/>
      <c r="DL60" s="14"/>
      <c r="DM60" s="14"/>
      <c r="DN60" s="14"/>
      <c r="DO60" s="14"/>
      <c r="DP60" s="14"/>
      <c r="DQ60" s="14"/>
      <c r="DR60" s="14"/>
      <c r="DS60" s="14"/>
      <c r="DT60" s="14"/>
      <c r="DU60" s="14"/>
      <c r="DV60" s="14"/>
      <c r="DW60" s="14"/>
      <c r="DX60" s="14"/>
      <c r="DY60" s="14"/>
      <c r="DZ60" s="14"/>
      <c r="EA60" s="14"/>
    </row>
    <row r="61" spans="3:131" s="11" customFormat="1" x14ac:dyDescent="0.2"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  <c r="BY61" s="14"/>
      <c r="BZ61" s="14"/>
      <c r="CA61" s="14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/>
      <c r="CM61" s="14"/>
      <c r="CN61" s="14"/>
      <c r="CO61" s="14"/>
      <c r="CP61" s="14"/>
      <c r="CQ61" s="14"/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4"/>
      <c r="DF61" s="14"/>
      <c r="DG61" s="14"/>
      <c r="DH61" s="14"/>
      <c r="DI61" s="14"/>
      <c r="DJ61" s="14"/>
      <c r="DK61" s="14"/>
      <c r="DL61" s="14"/>
      <c r="DM61" s="14"/>
      <c r="DN61" s="14"/>
      <c r="DO61" s="14"/>
      <c r="DP61" s="14"/>
      <c r="DQ61" s="14"/>
      <c r="DR61" s="14"/>
      <c r="DS61" s="14"/>
      <c r="DT61" s="14"/>
      <c r="DU61" s="14"/>
      <c r="DV61" s="14"/>
      <c r="DW61" s="14"/>
      <c r="DX61" s="14"/>
      <c r="DY61" s="14"/>
      <c r="DZ61" s="14"/>
      <c r="EA61" s="14"/>
    </row>
    <row r="62" spans="3:131" s="11" customFormat="1" x14ac:dyDescent="0.2"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  <c r="BY62" s="14"/>
      <c r="BZ62" s="14"/>
      <c r="CA62" s="14"/>
      <c r="CB62" s="14"/>
      <c r="CC62" s="14"/>
      <c r="CD62" s="14"/>
      <c r="CE62" s="14"/>
      <c r="CF62" s="14"/>
      <c r="CG62" s="14"/>
      <c r="CH62" s="14"/>
      <c r="CI62" s="14"/>
      <c r="CJ62" s="14"/>
      <c r="CK62" s="14"/>
      <c r="CL62" s="14"/>
      <c r="CM62" s="14"/>
      <c r="CN62" s="14"/>
      <c r="CO62" s="14"/>
      <c r="CP62" s="14"/>
      <c r="CQ62" s="14"/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4"/>
      <c r="DF62" s="14"/>
      <c r="DG62" s="14"/>
      <c r="DH62" s="14"/>
      <c r="DI62" s="14"/>
      <c r="DJ62" s="14"/>
      <c r="DK62" s="14"/>
      <c r="DL62" s="14"/>
      <c r="DM62" s="14"/>
      <c r="DN62" s="14"/>
      <c r="DO62" s="14"/>
      <c r="DP62" s="14"/>
      <c r="DQ62" s="14"/>
      <c r="DR62" s="14"/>
      <c r="DS62" s="14"/>
      <c r="DT62" s="14"/>
      <c r="DU62" s="14"/>
      <c r="DV62" s="14"/>
      <c r="DW62" s="14"/>
      <c r="DX62" s="14"/>
      <c r="DY62" s="14"/>
      <c r="DZ62" s="14"/>
      <c r="EA62" s="14"/>
    </row>
    <row r="63" spans="3:131" s="11" customFormat="1" x14ac:dyDescent="0.2"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4"/>
      <c r="DF63" s="14"/>
      <c r="DG63" s="14"/>
      <c r="DH63" s="14"/>
      <c r="DI63" s="14"/>
      <c r="DJ63" s="14"/>
      <c r="DK63" s="14"/>
      <c r="DL63" s="14"/>
      <c r="DM63" s="14"/>
      <c r="DN63" s="14"/>
      <c r="DO63" s="14"/>
      <c r="DP63" s="14"/>
      <c r="DQ63" s="14"/>
      <c r="DR63" s="14"/>
      <c r="DS63" s="14"/>
      <c r="DT63" s="14"/>
      <c r="DU63" s="14"/>
      <c r="DV63" s="14"/>
      <c r="DW63" s="14"/>
      <c r="DX63" s="14"/>
      <c r="DY63" s="14"/>
      <c r="DZ63" s="14"/>
      <c r="EA63" s="14"/>
    </row>
    <row r="64" spans="3:131" s="11" customFormat="1" x14ac:dyDescent="0.2"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4"/>
      <c r="DF64" s="14"/>
      <c r="DG64" s="14"/>
      <c r="DH64" s="14"/>
      <c r="DI64" s="14"/>
      <c r="DJ64" s="14"/>
      <c r="DK64" s="14"/>
      <c r="DL64" s="14"/>
      <c r="DM64" s="14"/>
      <c r="DN64" s="14"/>
      <c r="DO64" s="14"/>
      <c r="DP64" s="14"/>
      <c r="DQ64" s="14"/>
      <c r="DR64" s="14"/>
      <c r="DS64" s="14"/>
      <c r="DT64" s="14"/>
      <c r="DU64" s="14"/>
      <c r="DV64" s="14"/>
      <c r="DW64" s="14"/>
      <c r="DX64" s="14"/>
      <c r="DY64" s="14"/>
      <c r="DZ64" s="14"/>
      <c r="EA64" s="14"/>
    </row>
    <row r="65" spans="3:131" s="11" customFormat="1" x14ac:dyDescent="0.2"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  <c r="BP65" s="14"/>
      <c r="BQ65" s="14"/>
      <c r="BR65" s="14"/>
      <c r="BS65" s="14"/>
      <c r="BT65" s="14"/>
      <c r="BU65" s="14"/>
      <c r="BV65" s="14"/>
      <c r="BW65" s="14"/>
      <c r="BX65" s="14"/>
      <c r="BY65" s="14"/>
      <c r="BZ65" s="14"/>
      <c r="CA65" s="14"/>
      <c r="CB65" s="14"/>
      <c r="CC65" s="14"/>
      <c r="CD65" s="14"/>
      <c r="CE65" s="14"/>
      <c r="CF65" s="14"/>
      <c r="CG65" s="14"/>
      <c r="CH65" s="14"/>
      <c r="CI65" s="14"/>
      <c r="CJ65" s="14"/>
      <c r="CK65" s="14"/>
      <c r="CL65" s="14"/>
      <c r="CM65" s="14"/>
      <c r="CN65" s="14"/>
      <c r="CO65" s="14"/>
      <c r="CP65" s="14"/>
      <c r="CQ65" s="14"/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4"/>
      <c r="DF65" s="14"/>
      <c r="DG65" s="14"/>
      <c r="DH65" s="14"/>
      <c r="DI65" s="14"/>
      <c r="DJ65" s="14"/>
      <c r="DK65" s="14"/>
      <c r="DL65" s="14"/>
      <c r="DM65" s="14"/>
      <c r="DN65" s="14"/>
      <c r="DO65" s="14"/>
      <c r="DP65" s="14"/>
      <c r="DQ65" s="14"/>
      <c r="DR65" s="14"/>
      <c r="DS65" s="14"/>
      <c r="DT65" s="14"/>
      <c r="DU65" s="14"/>
      <c r="DV65" s="14"/>
      <c r="DW65" s="14"/>
      <c r="DX65" s="14"/>
      <c r="DY65" s="14"/>
      <c r="DZ65" s="14"/>
      <c r="EA65" s="14"/>
    </row>
    <row r="66" spans="3:131" s="11" customFormat="1" x14ac:dyDescent="0.2"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4"/>
      <c r="BQ66" s="14"/>
      <c r="BR66" s="14"/>
      <c r="BS66" s="14"/>
      <c r="BT66" s="14"/>
      <c r="BU66" s="14"/>
      <c r="BV66" s="14"/>
      <c r="BW66" s="14"/>
      <c r="BX66" s="14"/>
      <c r="BY66" s="14"/>
      <c r="BZ66" s="14"/>
      <c r="CA66" s="14"/>
      <c r="CB66" s="14"/>
      <c r="CC66" s="14"/>
      <c r="CD66" s="14"/>
      <c r="CE66" s="14"/>
      <c r="CF66" s="14"/>
      <c r="CG66" s="14"/>
      <c r="CH66" s="14"/>
      <c r="CI66" s="14"/>
      <c r="CJ66" s="14"/>
      <c r="CK66" s="14"/>
      <c r="CL66" s="14"/>
      <c r="CM66" s="14"/>
      <c r="CN66" s="14"/>
      <c r="CO66" s="14"/>
      <c r="CP66" s="14"/>
      <c r="CQ66" s="14"/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4"/>
      <c r="DE66" s="14"/>
      <c r="DF66" s="14"/>
      <c r="DG66" s="14"/>
      <c r="DH66" s="14"/>
      <c r="DI66" s="14"/>
      <c r="DJ66" s="14"/>
      <c r="DK66" s="14"/>
      <c r="DL66" s="14"/>
      <c r="DM66" s="14"/>
      <c r="DN66" s="14"/>
      <c r="DO66" s="14"/>
      <c r="DP66" s="14"/>
      <c r="DQ66" s="14"/>
      <c r="DR66" s="14"/>
      <c r="DS66" s="14"/>
      <c r="DT66" s="14"/>
      <c r="DU66" s="14"/>
      <c r="DV66" s="14"/>
      <c r="DW66" s="14"/>
      <c r="DX66" s="14"/>
      <c r="DY66" s="14"/>
      <c r="DZ66" s="14"/>
      <c r="EA66" s="14"/>
    </row>
    <row r="67" spans="3:131" s="11" customFormat="1" x14ac:dyDescent="0.2"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4"/>
      <c r="DF67" s="14"/>
      <c r="DG67" s="14"/>
      <c r="DH67" s="14"/>
      <c r="DI67" s="14"/>
      <c r="DJ67" s="14"/>
      <c r="DK67" s="14"/>
      <c r="DL67" s="14"/>
      <c r="DM67" s="14"/>
      <c r="DN67" s="14"/>
      <c r="DO67" s="14"/>
      <c r="DP67" s="14"/>
      <c r="DQ67" s="14"/>
      <c r="DR67" s="14"/>
      <c r="DS67" s="14"/>
      <c r="DT67" s="14"/>
      <c r="DU67" s="14"/>
      <c r="DV67" s="14"/>
      <c r="DW67" s="14"/>
      <c r="DX67" s="14"/>
      <c r="DY67" s="14"/>
      <c r="DZ67" s="14"/>
      <c r="EA67" s="14"/>
    </row>
    <row r="68" spans="3:131" s="11" customFormat="1" x14ac:dyDescent="0.2"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4"/>
      <c r="DF68" s="14"/>
      <c r="DG68" s="14"/>
      <c r="DH68" s="14"/>
      <c r="DI68" s="14"/>
      <c r="DJ68" s="14"/>
      <c r="DK68" s="14"/>
      <c r="DL68" s="14"/>
      <c r="DM68" s="14"/>
      <c r="DN68" s="14"/>
      <c r="DO68" s="14"/>
      <c r="DP68" s="14"/>
      <c r="DQ68" s="14"/>
      <c r="DR68" s="14"/>
      <c r="DS68" s="14"/>
      <c r="DT68" s="14"/>
      <c r="DU68" s="14"/>
      <c r="DV68" s="14"/>
      <c r="DW68" s="14"/>
      <c r="DX68" s="14"/>
      <c r="DY68" s="14"/>
      <c r="DZ68" s="14"/>
      <c r="EA68" s="14"/>
    </row>
    <row r="69" spans="3:131" s="11" customFormat="1" x14ac:dyDescent="0.2"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  <c r="BR69" s="14"/>
      <c r="BS69" s="14"/>
      <c r="BT69" s="14"/>
      <c r="BU69" s="14"/>
      <c r="BV69" s="14"/>
      <c r="BW69" s="14"/>
      <c r="BX69" s="14"/>
      <c r="BY69" s="14"/>
      <c r="BZ69" s="14"/>
      <c r="CA69" s="14"/>
      <c r="CB69" s="14"/>
      <c r="CC69" s="14"/>
      <c r="CD69" s="14"/>
      <c r="CE69" s="14"/>
      <c r="CF69" s="14"/>
      <c r="CG69" s="14"/>
      <c r="CH69" s="14"/>
      <c r="CI69" s="14"/>
      <c r="CJ69" s="14"/>
      <c r="CK69" s="14"/>
      <c r="CL69" s="14"/>
      <c r="CM69" s="14"/>
      <c r="CN69" s="14"/>
      <c r="CO69" s="14"/>
      <c r="CP69" s="14"/>
      <c r="CQ69" s="14"/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4"/>
      <c r="DF69" s="14"/>
      <c r="DG69" s="14"/>
      <c r="DH69" s="14"/>
      <c r="DI69" s="14"/>
      <c r="DJ69" s="14"/>
      <c r="DK69" s="14"/>
      <c r="DL69" s="14"/>
      <c r="DM69" s="14"/>
      <c r="DN69" s="14"/>
      <c r="DO69" s="14"/>
      <c r="DP69" s="14"/>
      <c r="DQ69" s="14"/>
      <c r="DR69" s="14"/>
      <c r="DS69" s="14"/>
      <c r="DT69" s="14"/>
      <c r="DU69" s="14"/>
      <c r="DV69" s="14"/>
      <c r="DW69" s="14"/>
      <c r="DX69" s="14"/>
      <c r="DY69" s="14"/>
      <c r="DZ69" s="14"/>
      <c r="EA69" s="14"/>
    </row>
    <row r="70" spans="3:131" s="11" customFormat="1" x14ac:dyDescent="0.2"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4"/>
      <c r="DZ70" s="14"/>
      <c r="EA70" s="14"/>
    </row>
    <row r="71" spans="3:131" s="11" customFormat="1" x14ac:dyDescent="0.2"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4"/>
      <c r="DF71" s="14"/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4"/>
      <c r="DZ71" s="14"/>
      <c r="EA71" s="14"/>
    </row>
    <row r="72" spans="3:131" s="11" customFormat="1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4"/>
      <c r="DF72" s="14"/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4"/>
      <c r="DZ72" s="14"/>
      <c r="EA72" s="14"/>
    </row>
    <row r="73" spans="3:131" s="11" customFormat="1" x14ac:dyDescent="0.2"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4"/>
      <c r="DF73" s="14"/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4"/>
      <c r="DZ73" s="14"/>
      <c r="EA73" s="14"/>
    </row>
    <row r="74" spans="3:131" s="11" customFormat="1" x14ac:dyDescent="0.2"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4"/>
      <c r="DF74" s="14"/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4"/>
      <c r="DZ74" s="14"/>
      <c r="EA74" s="14"/>
    </row>
    <row r="75" spans="3:131" s="11" customFormat="1" x14ac:dyDescent="0.2"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4"/>
      <c r="DF75" s="14"/>
      <c r="DG75" s="14"/>
      <c r="DH75" s="14"/>
      <c r="DI75" s="14"/>
      <c r="DJ75" s="14"/>
      <c r="DK75" s="14"/>
      <c r="DL75" s="14"/>
      <c r="DM75" s="14"/>
      <c r="DN75" s="14"/>
      <c r="DO75" s="14"/>
      <c r="DP75" s="14"/>
      <c r="DQ75" s="14"/>
      <c r="DR75" s="14"/>
      <c r="DS75" s="14"/>
      <c r="DT75" s="14"/>
      <c r="DU75" s="14"/>
      <c r="DV75" s="14"/>
      <c r="DW75" s="14"/>
      <c r="DX75" s="14"/>
      <c r="DY75" s="14"/>
      <c r="DZ75" s="14"/>
      <c r="EA75" s="14"/>
    </row>
    <row r="76" spans="3:131" s="11" customFormat="1" x14ac:dyDescent="0.2"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4"/>
      <c r="DF76" s="14"/>
      <c r="DG76" s="14"/>
      <c r="DH76" s="14"/>
      <c r="DI76" s="14"/>
      <c r="DJ76" s="14"/>
      <c r="DK76" s="14"/>
      <c r="DL76" s="14"/>
      <c r="DM76" s="14"/>
      <c r="DN76" s="14"/>
      <c r="DO76" s="14"/>
      <c r="DP76" s="14"/>
      <c r="DQ76" s="14"/>
      <c r="DR76" s="14"/>
      <c r="DS76" s="14"/>
      <c r="DT76" s="14"/>
      <c r="DU76" s="14"/>
      <c r="DV76" s="14"/>
      <c r="DW76" s="14"/>
      <c r="DX76" s="14"/>
      <c r="DY76" s="14"/>
      <c r="DZ76" s="14"/>
      <c r="EA76" s="14"/>
    </row>
    <row r="77" spans="3:131" s="11" customFormat="1" x14ac:dyDescent="0.2"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14"/>
      <c r="DJ77" s="14"/>
      <c r="DK77" s="14"/>
      <c r="DL77" s="14"/>
      <c r="DM77" s="14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</row>
    <row r="78" spans="3:131" s="11" customFormat="1" x14ac:dyDescent="0.2"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14"/>
      <c r="CN78" s="14"/>
      <c r="CO78" s="14"/>
      <c r="CP78" s="14"/>
      <c r="CQ78" s="14"/>
      <c r="CR78" s="14"/>
      <c r="CS78" s="14"/>
      <c r="CT78" s="14"/>
      <c r="CU78" s="14"/>
      <c r="CV78" s="14"/>
      <c r="CW78" s="14"/>
      <c r="CX78" s="14"/>
      <c r="CY78" s="14"/>
      <c r="CZ78" s="14"/>
      <c r="DA78" s="14"/>
      <c r="DB78" s="14"/>
      <c r="DC78" s="14"/>
      <c r="DD78" s="14"/>
      <c r="DE78" s="14"/>
      <c r="DF78" s="14"/>
      <c r="DG78" s="14"/>
      <c r="DH78" s="14"/>
      <c r="DI78" s="14"/>
      <c r="DJ78" s="14"/>
      <c r="DK78" s="14"/>
      <c r="DL78" s="14"/>
      <c r="DM78" s="14"/>
      <c r="DN78" s="14"/>
      <c r="DO78" s="14"/>
      <c r="DP78" s="14"/>
      <c r="DQ78" s="14"/>
      <c r="DR78" s="14"/>
      <c r="DS78" s="14"/>
      <c r="DT78" s="14"/>
      <c r="DU78" s="14"/>
      <c r="DV78" s="14"/>
      <c r="DW78" s="14"/>
      <c r="DX78" s="14"/>
      <c r="DY78" s="14"/>
      <c r="DZ78" s="14"/>
      <c r="EA78" s="14"/>
    </row>
    <row r="79" spans="3:131" s="11" customFormat="1" x14ac:dyDescent="0.2"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14"/>
      <c r="DJ79" s="14"/>
      <c r="DK79" s="14"/>
      <c r="DL79" s="14"/>
      <c r="DM79" s="14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</row>
    <row r="80" spans="3:131" s="11" customFormat="1" x14ac:dyDescent="0.2"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14"/>
      <c r="DJ80" s="14"/>
      <c r="DK80" s="14"/>
      <c r="DL80" s="14"/>
      <c r="DM80" s="14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</row>
    <row r="81" spans="3:131" s="11" customFormat="1" x14ac:dyDescent="0.2"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4"/>
      <c r="DE81" s="14"/>
      <c r="DF81" s="14"/>
      <c r="DG81" s="14"/>
      <c r="DH81" s="14"/>
      <c r="DI81" s="14"/>
      <c r="DJ81" s="14"/>
      <c r="DK81" s="14"/>
      <c r="DL81" s="14"/>
      <c r="DM81" s="14"/>
      <c r="DN81" s="14"/>
      <c r="DO81" s="14"/>
      <c r="DP81" s="14"/>
      <c r="DQ81" s="14"/>
      <c r="DR81" s="14"/>
      <c r="DS81" s="14"/>
      <c r="DT81" s="14"/>
      <c r="DU81" s="14"/>
      <c r="DV81" s="14"/>
      <c r="DW81" s="14"/>
      <c r="DX81" s="14"/>
      <c r="DY81" s="14"/>
      <c r="DZ81" s="14"/>
      <c r="EA81" s="14"/>
    </row>
    <row r="82" spans="3:131" s="11" customFormat="1" x14ac:dyDescent="0.2"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  <c r="BK82" s="14"/>
      <c r="BL82" s="14"/>
      <c r="BM82" s="14"/>
      <c r="BN82" s="14"/>
      <c r="BO82" s="14"/>
      <c r="BP82" s="14"/>
      <c r="BQ82" s="14"/>
      <c r="BR82" s="14"/>
      <c r="BS82" s="14"/>
      <c r="BT82" s="14"/>
      <c r="BU82" s="14"/>
      <c r="BV82" s="14"/>
      <c r="BW82" s="14"/>
      <c r="BX82" s="14"/>
      <c r="BY82" s="14"/>
      <c r="BZ82" s="14"/>
      <c r="CA82" s="14"/>
      <c r="CB82" s="14"/>
      <c r="CC82" s="14"/>
      <c r="CD82" s="14"/>
      <c r="CE82" s="14"/>
      <c r="CF82" s="14"/>
      <c r="CG82" s="14"/>
      <c r="CH82" s="14"/>
      <c r="CI82" s="14"/>
      <c r="CJ82" s="14"/>
      <c r="CK82" s="14"/>
      <c r="CL82" s="14"/>
      <c r="CM82" s="14"/>
      <c r="CN82" s="14"/>
      <c r="CO82" s="14"/>
      <c r="CP82" s="14"/>
      <c r="CQ82" s="14"/>
      <c r="CR82" s="14"/>
      <c r="CS82" s="14"/>
      <c r="CT82" s="14"/>
      <c r="CU82" s="14"/>
      <c r="CV82" s="14"/>
      <c r="CW82" s="14"/>
      <c r="CX82" s="14"/>
      <c r="CY82" s="14"/>
      <c r="CZ82" s="14"/>
      <c r="DA82" s="14"/>
      <c r="DB82" s="14"/>
      <c r="DC82" s="14"/>
      <c r="DD82" s="14"/>
      <c r="DE82" s="14"/>
      <c r="DF82" s="14"/>
      <c r="DG82" s="14"/>
      <c r="DH82" s="14"/>
      <c r="DI82" s="14"/>
      <c r="DJ82" s="14"/>
      <c r="DK82" s="14"/>
      <c r="DL82" s="14"/>
      <c r="DM82" s="14"/>
      <c r="DN82" s="14"/>
      <c r="DO82" s="14"/>
      <c r="DP82" s="14"/>
      <c r="DQ82" s="14"/>
      <c r="DR82" s="14"/>
      <c r="DS82" s="14"/>
      <c r="DT82" s="14"/>
      <c r="DU82" s="14"/>
      <c r="DV82" s="14"/>
      <c r="DW82" s="14"/>
      <c r="DX82" s="14"/>
      <c r="DY82" s="14"/>
      <c r="DZ82" s="14"/>
      <c r="EA82" s="14"/>
    </row>
    <row r="83" spans="3:131" s="11" customFormat="1" x14ac:dyDescent="0.2"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4"/>
      <c r="DF83" s="14"/>
      <c r="DG83" s="14"/>
      <c r="DH83" s="14"/>
      <c r="DI83" s="14"/>
      <c r="DJ83" s="14"/>
      <c r="DK83" s="14"/>
      <c r="DL83" s="14"/>
      <c r="DM83" s="14"/>
      <c r="DN83" s="14"/>
      <c r="DO83" s="14"/>
      <c r="DP83" s="14"/>
      <c r="DQ83" s="14"/>
      <c r="DR83" s="14"/>
      <c r="DS83" s="14"/>
      <c r="DT83" s="14"/>
      <c r="DU83" s="14"/>
      <c r="DV83" s="14"/>
      <c r="DW83" s="14"/>
      <c r="DX83" s="14"/>
      <c r="DY83" s="14"/>
      <c r="DZ83" s="14"/>
      <c r="EA83" s="14"/>
    </row>
    <row r="84" spans="3:131" s="11" customFormat="1" x14ac:dyDescent="0.2"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4"/>
      <c r="DF84" s="14"/>
      <c r="DG84" s="14"/>
      <c r="DH84" s="14"/>
      <c r="DI84" s="14"/>
      <c r="DJ84" s="14"/>
      <c r="DK84" s="14"/>
      <c r="DL84" s="14"/>
      <c r="DM84" s="14"/>
      <c r="DN84" s="14"/>
      <c r="DO84" s="14"/>
      <c r="DP84" s="14"/>
      <c r="DQ84" s="14"/>
      <c r="DR84" s="14"/>
      <c r="DS84" s="14"/>
      <c r="DT84" s="14"/>
      <c r="DU84" s="14"/>
      <c r="DV84" s="14"/>
      <c r="DW84" s="14"/>
      <c r="DX84" s="14"/>
      <c r="DY84" s="14"/>
      <c r="DZ84" s="14"/>
      <c r="EA84" s="14"/>
    </row>
    <row r="85" spans="3:131" s="11" customFormat="1" x14ac:dyDescent="0.2"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4"/>
      <c r="BQ85" s="14"/>
      <c r="BR85" s="14"/>
      <c r="BS85" s="14"/>
      <c r="BT85" s="14"/>
      <c r="BU85" s="14"/>
      <c r="BV85" s="14"/>
      <c r="BW85" s="14"/>
      <c r="BX85" s="14"/>
      <c r="BY85" s="14"/>
      <c r="BZ85" s="14"/>
      <c r="CA85" s="14"/>
      <c r="CB85" s="14"/>
      <c r="CC85" s="14"/>
      <c r="CD85" s="14"/>
      <c r="CE85" s="14"/>
      <c r="CF85" s="14"/>
      <c r="CG85" s="14"/>
      <c r="CH85" s="14"/>
      <c r="CI85" s="14"/>
      <c r="CJ85" s="14"/>
      <c r="CK85" s="14"/>
      <c r="CL85" s="14"/>
      <c r="CM85" s="14"/>
      <c r="CN85" s="14"/>
      <c r="CO85" s="14"/>
      <c r="CP85" s="14"/>
      <c r="CQ85" s="14"/>
      <c r="CR85" s="14"/>
      <c r="CS85" s="14"/>
      <c r="CT85" s="14"/>
      <c r="CU85" s="14"/>
      <c r="CV85" s="14"/>
      <c r="CW85" s="14"/>
      <c r="CX85" s="14"/>
      <c r="CY85" s="14"/>
      <c r="CZ85" s="14"/>
      <c r="DA85" s="14"/>
      <c r="DB85" s="14"/>
      <c r="DC85" s="14"/>
      <c r="DD85" s="14"/>
      <c r="DE85" s="14"/>
      <c r="DF85" s="14"/>
      <c r="DG85" s="14"/>
      <c r="DH85" s="14"/>
      <c r="DI85" s="14"/>
      <c r="DJ85" s="14"/>
      <c r="DK85" s="14"/>
      <c r="DL85" s="14"/>
      <c r="DM85" s="14"/>
      <c r="DN85" s="14"/>
      <c r="DO85" s="14"/>
      <c r="DP85" s="14"/>
      <c r="DQ85" s="14"/>
      <c r="DR85" s="14"/>
      <c r="DS85" s="14"/>
      <c r="DT85" s="14"/>
      <c r="DU85" s="14"/>
      <c r="DV85" s="14"/>
      <c r="DW85" s="14"/>
      <c r="DX85" s="14"/>
      <c r="DY85" s="14"/>
      <c r="DZ85" s="14"/>
      <c r="EA85" s="14"/>
    </row>
    <row r="86" spans="3:131" s="11" customFormat="1" x14ac:dyDescent="0.2"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14"/>
      <c r="BL86" s="14"/>
      <c r="BM86" s="14"/>
      <c r="BN86" s="14"/>
      <c r="BO86" s="14"/>
      <c r="BP86" s="14"/>
      <c r="BQ86" s="14"/>
      <c r="BR86" s="14"/>
      <c r="BS86" s="14"/>
      <c r="BT86" s="14"/>
      <c r="BU86" s="14"/>
      <c r="BV86" s="14"/>
      <c r="BW86" s="14"/>
      <c r="BX86" s="14"/>
      <c r="BY86" s="14"/>
      <c r="BZ86" s="14"/>
      <c r="CA86" s="14"/>
      <c r="CB86" s="14"/>
      <c r="CC86" s="14"/>
      <c r="CD86" s="14"/>
      <c r="CE86" s="14"/>
      <c r="CF86" s="14"/>
      <c r="CG86" s="14"/>
      <c r="CH86" s="14"/>
      <c r="CI86" s="14"/>
      <c r="CJ86" s="14"/>
      <c r="CK86" s="14"/>
      <c r="CL86" s="14"/>
      <c r="CM86" s="14"/>
      <c r="CN86" s="14"/>
      <c r="CO86" s="14"/>
      <c r="CP86" s="14"/>
      <c r="CQ86" s="14"/>
      <c r="CR86" s="14"/>
      <c r="CS86" s="14"/>
      <c r="CT86" s="14"/>
      <c r="CU86" s="14"/>
      <c r="CV86" s="14"/>
      <c r="CW86" s="14"/>
      <c r="CX86" s="14"/>
      <c r="CY86" s="14"/>
      <c r="CZ86" s="14"/>
      <c r="DA86" s="14"/>
      <c r="DB86" s="14"/>
      <c r="DC86" s="14"/>
      <c r="DD86" s="14"/>
      <c r="DE86" s="14"/>
      <c r="DF86" s="14"/>
      <c r="DG86" s="14"/>
      <c r="DH86" s="14"/>
      <c r="DI86" s="14"/>
      <c r="DJ86" s="14"/>
      <c r="DK86" s="14"/>
      <c r="DL86" s="14"/>
      <c r="DM86" s="14"/>
      <c r="DN86" s="14"/>
      <c r="DO86" s="14"/>
      <c r="DP86" s="14"/>
      <c r="DQ86" s="14"/>
      <c r="DR86" s="14"/>
      <c r="DS86" s="14"/>
      <c r="DT86" s="14"/>
      <c r="DU86" s="14"/>
      <c r="DV86" s="14"/>
      <c r="DW86" s="14"/>
      <c r="DX86" s="14"/>
      <c r="DY86" s="14"/>
      <c r="DZ86" s="14"/>
      <c r="EA86" s="14"/>
    </row>
    <row r="87" spans="3:131" s="11" customFormat="1" x14ac:dyDescent="0.2"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/>
      <c r="DD87" s="14"/>
      <c r="DE87" s="14"/>
      <c r="DF87" s="14"/>
      <c r="DG87" s="14"/>
      <c r="DH87" s="14"/>
      <c r="DI87" s="14"/>
      <c r="DJ87" s="14"/>
      <c r="DK87" s="14"/>
      <c r="DL87" s="14"/>
      <c r="DM87" s="14"/>
      <c r="DN87" s="14"/>
      <c r="DO87" s="14"/>
      <c r="DP87" s="14"/>
      <c r="DQ87" s="14"/>
      <c r="DR87" s="14"/>
      <c r="DS87" s="14"/>
      <c r="DT87" s="14"/>
      <c r="DU87" s="14"/>
      <c r="DV87" s="14"/>
      <c r="DW87" s="14"/>
      <c r="DX87" s="14"/>
      <c r="DY87" s="14"/>
      <c r="DZ87" s="14"/>
      <c r="EA87" s="14"/>
    </row>
    <row r="88" spans="3:131" s="11" customFormat="1" x14ac:dyDescent="0.2"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4"/>
      <c r="DF88" s="14"/>
      <c r="DG88" s="14"/>
      <c r="DH88" s="14"/>
      <c r="DI88" s="14"/>
      <c r="DJ88" s="14"/>
      <c r="DK88" s="14"/>
      <c r="DL88" s="14"/>
      <c r="DM88" s="14"/>
      <c r="DN88" s="14"/>
      <c r="DO88" s="14"/>
      <c r="DP88" s="14"/>
      <c r="DQ88" s="14"/>
      <c r="DR88" s="14"/>
      <c r="DS88" s="14"/>
      <c r="DT88" s="14"/>
      <c r="DU88" s="14"/>
      <c r="DV88" s="14"/>
      <c r="DW88" s="14"/>
      <c r="DX88" s="14"/>
      <c r="DY88" s="14"/>
      <c r="DZ88" s="14"/>
      <c r="EA88" s="14"/>
    </row>
    <row r="89" spans="3:131" s="11" customFormat="1" x14ac:dyDescent="0.2"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14"/>
      <c r="BI89" s="14"/>
      <c r="BJ89" s="14"/>
      <c r="BK89" s="14"/>
      <c r="BL89" s="14"/>
      <c r="BM89" s="14"/>
      <c r="BN89" s="14"/>
      <c r="BO89" s="14"/>
      <c r="BP89" s="14"/>
      <c r="BQ89" s="14"/>
      <c r="BR89" s="14"/>
      <c r="BS89" s="14"/>
      <c r="BT89" s="14"/>
      <c r="BU89" s="14"/>
      <c r="BV89" s="14"/>
      <c r="BW89" s="14"/>
      <c r="BX89" s="14"/>
      <c r="BY89" s="14"/>
      <c r="BZ89" s="14"/>
      <c r="CA89" s="14"/>
      <c r="CB89" s="14"/>
      <c r="CC89" s="14"/>
      <c r="CD89" s="14"/>
      <c r="CE89" s="14"/>
      <c r="CF89" s="14"/>
      <c r="CG89" s="14"/>
      <c r="CH89" s="14"/>
      <c r="CI89" s="14"/>
      <c r="CJ89" s="14"/>
      <c r="CK89" s="14"/>
      <c r="CL89" s="14"/>
      <c r="CM89" s="14"/>
      <c r="CN89" s="14"/>
      <c r="CO89" s="14"/>
      <c r="CP89" s="14"/>
      <c r="CQ89" s="14"/>
      <c r="CR89" s="14"/>
      <c r="CS89" s="14"/>
      <c r="CT89" s="14"/>
      <c r="CU89" s="14"/>
      <c r="CV89" s="14"/>
      <c r="CW89" s="14"/>
      <c r="CX89" s="14"/>
      <c r="CY89" s="14"/>
      <c r="CZ89" s="14"/>
      <c r="DA89" s="14"/>
      <c r="DB89" s="14"/>
      <c r="DC89" s="14"/>
      <c r="DD89" s="14"/>
      <c r="DE89" s="14"/>
      <c r="DF89" s="14"/>
      <c r="DG89" s="14"/>
      <c r="DH89" s="14"/>
      <c r="DI89" s="14"/>
      <c r="DJ89" s="14"/>
      <c r="DK89" s="14"/>
      <c r="DL89" s="14"/>
      <c r="DM89" s="14"/>
      <c r="DN89" s="14"/>
      <c r="DO89" s="14"/>
      <c r="DP89" s="14"/>
      <c r="DQ89" s="14"/>
      <c r="DR89" s="14"/>
      <c r="DS89" s="14"/>
      <c r="DT89" s="14"/>
      <c r="DU89" s="14"/>
      <c r="DV89" s="14"/>
      <c r="DW89" s="14"/>
      <c r="DX89" s="14"/>
      <c r="DY89" s="14"/>
      <c r="DZ89" s="14"/>
      <c r="EA89" s="14"/>
    </row>
    <row r="90" spans="3:131" s="11" customFormat="1" x14ac:dyDescent="0.2"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  <c r="BR90" s="14"/>
      <c r="BS90" s="14"/>
      <c r="BT90" s="14"/>
      <c r="BU90" s="14"/>
      <c r="BV90" s="14"/>
      <c r="BW90" s="14"/>
      <c r="BX90" s="14"/>
      <c r="BY90" s="14"/>
      <c r="BZ90" s="14"/>
      <c r="CA90" s="14"/>
      <c r="CB90" s="14"/>
      <c r="CC90" s="14"/>
      <c r="CD90" s="14"/>
      <c r="CE90" s="14"/>
      <c r="CF90" s="14"/>
      <c r="CG90" s="14"/>
      <c r="CH90" s="14"/>
      <c r="CI90" s="14"/>
      <c r="CJ90" s="14"/>
      <c r="CK90" s="14"/>
      <c r="CL90" s="14"/>
      <c r="CM90" s="14"/>
      <c r="CN90" s="14"/>
      <c r="CO90" s="14"/>
      <c r="CP90" s="14"/>
      <c r="CQ90" s="14"/>
      <c r="CR90" s="14"/>
      <c r="CS90" s="14"/>
      <c r="CT90" s="14"/>
      <c r="CU90" s="14"/>
      <c r="CV90" s="14"/>
      <c r="CW90" s="14"/>
      <c r="CX90" s="14"/>
      <c r="CY90" s="14"/>
      <c r="CZ90" s="14"/>
      <c r="DA90" s="14"/>
      <c r="DB90" s="14"/>
      <c r="DC90" s="14"/>
      <c r="DD90" s="14"/>
      <c r="DE90" s="14"/>
      <c r="DF90" s="14"/>
      <c r="DG90" s="14"/>
      <c r="DH90" s="14"/>
      <c r="DI90" s="14"/>
      <c r="DJ90" s="14"/>
      <c r="DK90" s="14"/>
      <c r="DL90" s="14"/>
      <c r="DM90" s="14"/>
      <c r="DN90" s="14"/>
      <c r="DO90" s="14"/>
      <c r="DP90" s="14"/>
      <c r="DQ90" s="14"/>
      <c r="DR90" s="14"/>
      <c r="DS90" s="14"/>
      <c r="DT90" s="14"/>
      <c r="DU90" s="14"/>
      <c r="DV90" s="14"/>
      <c r="DW90" s="14"/>
      <c r="DX90" s="14"/>
      <c r="DY90" s="14"/>
      <c r="DZ90" s="14"/>
      <c r="EA90" s="14"/>
    </row>
    <row r="91" spans="3:131" s="11" customFormat="1" x14ac:dyDescent="0.2"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</row>
    <row r="92" spans="3:131" s="11" customFormat="1" x14ac:dyDescent="0.2"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4"/>
      <c r="DF92" s="14"/>
      <c r="DG92" s="14"/>
      <c r="DH92" s="14"/>
      <c r="DI92" s="14"/>
      <c r="DJ92" s="14"/>
      <c r="DK92" s="14"/>
      <c r="DL92" s="14"/>
      <c r="DM92" s="14"/>
      <c r="DN92" s="14"/>
      <c r="DO92" s="14"/>
      <c r="DP92" s="14"/>
      <c r="DQ92" s="14"/>
      <c r="DR92" s="14"/>
      <c r="DS92" s="14"/>
      <c r="DT92" s="14"/>
      <c r="DU92" s="14"/>
      <c r="DV92" s="14"/>
      <c r="DW92" s="14"/>
      <c r="DX92" s="14"/>
      <c r="DY92" s="14"/>
      <c r="DZ92" s="14"/>
      <c r="EA92" s="14"/>
    </row>
    <row r="93" spans="3:131" s="11" customFormat="1" x14ac:dyDescent="0.2"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4"/>
      <c r="BV93" s="14"/>
      <c r="BW93" s="14"/>
      <c r="BX93" s="14"/>
      <c r="BY93" s="14"/>
      <c r="BZ93" s="14"/>
      <c r="CA93" s="14"/>
      <c r="CB93" s="14"/>
      <c r="CC93" s="14"/>
      <c r="CD93" s="14"/>
      <c r="CE93" s="14"/>
      <c r="CF93" s="14"/>
      <c r="CG93" s="14"/>
      <c r="CH93" s="14"/>
      <c r="CI93" s="14"/>
      <c r="CJ93" s="14"/>
      <c r="CK93" s="14"/>
      <c r="CL93" s="14"/>
      <c r="CM93" s="14"/>
      <c r="CN93" s="14"/>
      <c r="CO93" s="14"/>
      <c r="CP93" s="14"/>
      <c r="CQ93" s="14"/>
      <c r="CR93" s="14"/>
      <c r="CS93" s="14"/>
      <c r="CT93" s="14"/>
      <c r="CU93" s="14"/>
      <c r="CV93" s="14"/>
      <c r="CW93" s="14"/>
      <c r="CX93" s="14"/>
      <c r="CY93" s="14"/>
      <c r="CZ93" s="14"/>
      <c r="DA93" s="14"/>
      <c r="DB93" s="14"/>
      <c r="DC93" s="14"/>
      <c r="DD93" s="14"/>
      <c r="DE93" s="14"/>
      <c r="DF93" s="14"/>
      <c r="DG93" s="14"/>
      <c r="DH93" s="14"/>
      <c r="DI93" s="14"/>
      <c r="DJ93" s="14"/>
      <c r="DK93" s="14"/>
      <c r="DL93" s="14"/>
      <c r="DM93" s="14"/>
      <c r="DN93" s="14"/>
      <c r="DO93" s="14"/>
      <c r="DP93" s="14"/>
      <c r="DQ93" s="14"/>
      <c r="DR93" s="14"/>
      <c r="DS93" s="14"/>
      <c r="DT93" s="14"/>
      <c r="DU93" s="14"/>
      <c r="DV93" s="14"/>
      <c r="DW93" s="14"/>
      <c r="DX93" s="14"/>
      <c r="DY93" s="14"/>
      <c r="DZ93" s="14"/>
      <c r="EA93" s="14"/>
    </row>
    <row r="94" spans="3:131" s="11" customFormat="1" x14ac:dyDescent="0.2"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4"/>
      <c r="BV94" s="14"/>
      <c r="BW94" s="14"/>
      <c r="BX94" s="14"/>
      <c r="BY94" s="14"/>
      <c r="BZ94" s="14"/>
      <c r="CA94" s="14"/>
      <c r="CB94" s="14"/>
      <c r="CC94" s="14"/>
      <c r="CD94" s="14"/>
      <c r="CE94" s="14"/>
      <c r="CF94" s="14"/>
      <c r="CG94" s="14"/>
      <c r="CH94" s="14"/>
      <c r="CI94" s="14"/>
      <c r="CJ94" s="14"/>
      <c r="CK94" s="14"/>
      <c r="CL94" s="14"/>
      <c r="CM94" s="14"/>
      <c r="CN94" s="14"/>
      <c r="CO94" s="14"/>
      <c r="CP94" s="14"/>
      <c r="CQ94" s="14"/>
      <c r="CR94" s="14"/>
      <c r="CS94" s="14"/>
      <c r="CT94" s="14"/>
      <c r="CU94" s="14"/>
      <c r="CV94" s="14"/>
      <c r="CW94" s="14"/>
      <c r="CX94" s="14"/>
      <c r="CY94" s="14"/>
      <c r="CZ94" s="14"/>
      <c r="DA94" s="14"/>
      <c r="DB94" s="14"/>
      <c r="DC94" s="14"/>
      <c r="DD94" s="14"/>
      <c r="DE94" s="14"/>
      <c r="DF94" s="14"/>
      <c r="DG94" s="14"/>
      <c r="DH94" s="14"/>
      <c r="DI94" s="14"/>
      <c r="DJ94" s="14"/>
      <c r="DK94" s="14"/>
      <c r="DL94" s="14"/>
      <c r="DM94" s="14"/>
      <c r="DN94" s="14"/>
      <c r="DO94" s="14"/>
      <c r="DP94" s="14"/>
      <c r="DQ94" s="14"/>
      <c r="DR94" s="14"/>
      <c r="DS94" s="14"/>
      <c r="DT94" s="14"/>
      <c r="DU94" s="14"/>
      <c r="DV94" s="14"/>
      <c r="DW94" s="14"/>
      <c r="DX94" s="14"/>
      <c r="DY94" s="14"/>
      <c r="DZ94" s="14"/>
      <c r="EA94" s="14"/>
    </row>
    <row r="95" spans="3:131" s="11" customFormat="1" x14ac:dyDescent="0.2"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4"/>
      <c r="DF95" s="14"/>
      <c r="DG95" s="14"/>
      <c r="DH95" s="14"/>
      <c r="DI95" s="14"/>
      <c r="DJ95" s="14"/>
      <c r="DK95" s="14"/>
      <c r="DL95" s="14"/>
      <c r="DM95" s="14"/>
      <c r="DN95" s="14"/>
      <c r="DO95" s="14"/>
      <c r="DP95" s="14"/>
      <c r="DQ95" s="14"/>
      <c r="DR95" s="14"/>
      <c r="DS95" s="14"/>
      <c r="DT95" s="14"/>
      <c r="DU95" s="14"/>
      <c r="DV95" s="14"/>
      <c r="DW95" s="14"/>
      <c r="DX95" s="14"/>
      <c r="DY95" s="14"/>
      <c r="DZ95" s="14"/>
      <c r="EA95" s="14"/>
    </row>
    <row r="96" spans="3:131" s="11" customFormat="1" x14ac:dyDescent="0.2"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4"/>
      <c r="DH96" s="14"/>
      <c r="DI96" s="14"/>
      <c r="DJ96" s="14"/>
      <c r="DK96" s="14"/>
      <c r="DL96" s="14"/>
      <c r="DM96" s="14"/>
      <c r="DN96" s="14"/>
      <c r="DO96" s="14"/>
      <c r="DP96" s="14"/>
      <c r="DQ96" s="14"/>
      <c r="DR96" s="14"/>
      <c r="DS96" s="14"/>
      <c r="DT96" s="14"/>
      <c r="DU96" s="14"/>
      <c r="DV96" s="14"/>
      <c r="DW96" s="14"/>
      <c r="DX96" s="14"/>
      <c r="DY96" s="14"/>
      <c r="DZ96" s="14"/>
      <c r="EA96" s="14"/>
    </row>
    <row r="97" spans="3:131" s="11" customFormat="1" x14ac:dyDescent="0.2"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14"/>
      <c r="BI97" s="14"/>
      <c r="BJ97" s="14"/>
      <c r="BK97" s="14"/>
      <c r="BL97" s="14"/>
      <c r="BM97" s="14"/>
      <c r="BN97" s="14"/>
      <c r="BO97" s="14"/>
      <c r="BP97" s="14"/>
      <c r="BQ97" s="14"/>
      <c r="BR97" s="14"/>
      <c r="BS97" s="14"/>
      <c r="BT97" s="14"/>
      <c r="BU97" s="14"/>
      <c r="BV97" s="14"/>
      <c r="BW97" s="14"/>
      <c r="BX97" s="14"/>
      <c r="BY97" s="14"/>
      <c r="BZ97" s="14"/>
      <c r="CA97" s="14"/>
      <c r="CB97" s="14"/>
      <c r="CC97" s="14"/>
      <c r="CD97" s="14"/>
      <c r="CE97" s="14"/>
      <c r="CF97" s="14"/>
      <c r="CG97" s="14"/>
      <c r="CH97" s="14"/>
      <c r="CI97" s="14"/>
      <c r="CJ97" s="14"/>
      <c r="CK97" s="14"/>
      <c r="CL97" s="14"/>
      <c r="CM97" s="14"/>
      <c r="CN97" s="14"/>
      <c r="CO97" s="14"/>
      <c r="CP97" s="14"/>
      <c r="CQ97" s="14"/>
      <c r="CR97" s="14"/>
      <c r="CS97" s="14"/>
      <c r="CT97" s="14"/>
      <c r="CU97" s="14"/>
      <c r="CV97" s="14"/>
      <c r="CW97" s="14"/>
      <c r="CX97" s="14"/>
      <c r="CY97" s="14"/>
      <c r="CZ97" s="14"/>
      <c r="DA97" s="14"/>
      <c r="DB97" s="14"/>
      <c r="DC97" s="14"/>
      <c r="DD97" s="14"/>
      <c r="DE97" s="14"/>
      <c r="DF97" s="14"/>
      <c r="DG97" s="14"/>
      <c r="DH97" s="14"/>
      <c r="DI97" s="14"/>
      <c r="DJ97" s="14"/>
      <c r="DK97" s="14"/>
      <c r="DL97" s="14"/>
      <c r="DM97" s="14"/>
      <c r="DN97" s="14"/>
      <c r="DO97" s="14"/>
      <c r="DP97" s="14"/>
      <c r="DQ97" s="14"/>
      <c r="DR97" s="14"/>
      <c r="DS97" s="14"/>
      <c r="DT97" s="14"/>
      <c r="DU97" s="14"/>
      <c r="DV97" s="14"/>
      <c r="DW97" s="14"/>
      <c r="DX97" s="14"/>
      <c r="DY97" s="14"/>
      <c r="DZ97" s="14"/>
      <c r="EA97" s="14"/>
    </row>
    <row r="98" spans="3:131" s="11" customFormat="1" x14ac:dyDescent="0.2"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14"/>
      <c r="BI98" s="14"/>
      <c r="BJ98" s="14"/>
      <c r="BK98" s="14"/>
      <c r="BL98" s="14"/>
      <c r="BM98" s="14"/>
      <c r="BN98" s="14"/>
      <c r="BO98" s="14"/>
      <c r="BP98" s="14"/>
      <c r="BQ98" s="14"/>
      <c r="BR98" s="14"/>
      <c r="BS98" s="14"/>
      <c r="BT98" s="14"/>
      <c r="BU98" s="14"/>
      <c r="BV98" s="14"/>
      <c r="BW98" s="14"/>
      <c r="BX98" s="14"/>
      <c r="BY98" s="14"/>
      <c r="BZ98" s="14"/>
      <c r="CA98" s="14"/>
      <c r="CB98" s="14"/>
      <c r="CC98" s="14"/>
      <c r="CD98" s="14"/>
      <c r="CE98" s="14"/>
      <c r="CF98" s="14"/>
      <c r="CG98" s="14"/>
      <c r="CH98" s="14"/>
      <c r="CI98" s="14"/>
      <c r="CJ98" s="14"/>
      <c r="CK98" s="14"/>
      <c r="CL98" s="14"/>
      <c r="CM98" s="14"/>
      <c r="CN98" s="14"/>
      <c r="CO98" s="14"/>
      <c r="CP98" s="14"/>
      <c r="CQ98" s="14"/>
      <c r="CR98" s="14"/>
      <c r="CS98" s="14"/>
      <c r="CT98" s="14"/>
      <c r="CU98" s="14"/>
      <c r="CV98" s="14"/>
      <c r="CW98" s="14"/>
      <c r="CX98" s="14"/>
      <c r="CY98" s="14"/>
      <c r="CZ98" s="14"/>
      <c r="DA98" s="14"/>
      <c r="DB98" s="14"/>
      <c r="DC98" s="14"/>
      <c r="DD98" s="14"/>
      <c r="DE98" s="14"/>
      <c r="DF98" s="14"/>
      <c r="DG98" s="14"/>
      <c r="DH98" s="14"/>
      <c r="DI98" s="14"/>
      <c r="DJ98" s="14"/>
      <c r="DK98" s="14"/>
      <c r="DL98" s="14"/>
      <c r="DM98" s="14"/>
      <c r="DN98" s="14"/>
      <c r="DO98" s="14"/>
      <c r="DP98" s="14"/>
      <c r="DQ98" s="14"/>
      <c r="DR98" s="14"/>
      <c r="DS98" s="14"/>
      <c r="DT98" s="14"/>
      <c r="DU98" s="14"/>
      <c r="DV98" s="14"/>
      <c r="DW98" s="14"/>
      <c r="DX98" s="14"/>
      <c r="DY98" s="14"/>
      <c r="DZ98" s="14"/>
      <c r="EA98" s="14"/>
    </row>
    <row r="99" spans="3:131" s="11" customFormat="1" x14ac:dyDescent="0.2"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4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A99" s="14"/>
      <c r="DB99" s="14"/>
      <c r="DC99" s="14"/>
      <c r="DD99" s="14"/>
      <c r="DE99" s="14"/>
      <c r="DF99" s="14"/>
      <c r="DG99" s="14"/>
      <c r="DH99" s="14"/>
      <c r="DI99" s="14"/>
      <c r="DJ99" s="14"/>
      <c r="DK99" s="14"/>
      <c r="DL99" s="14"/>
      <c r="DM99" s="14"/>
      <c r="DN99" s="14"/>
      <c r="DO99" s="14"/>
      <c r="DP99" s="14"/>
      <c r="DQ99" s="14"/>
      <c r="DR99" s="14"/>
      <c r="DS99" s="14"/>
      <c r="DT99" s="14"/>
      <c r="DU99" s="14"/>
      <c r="DV99" s="14"/>
      <c r="DW99" s="14"/>
      <c r="DX99" s="14"/>
      <c r="DY99" s="14"/>
      <c r="DZ99" s="14"/>
      <c r="EA99" s="14"/>
    </row>
    <row r="100" spans="3:131" s="11" customFormat="1" x14ac:dyDescent="0.2"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  <c r="BR100" s="14"/>
      <c r="BS100" s="14"/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A100" s="14"/>
      <c r="DB100" s="14"/>
      <c r="DC100" s="14"/>
      <c r="DD100" s="14"/>
      <c r="DE100" s="14"/>
      <c r="DF100" s="14"/>
      <c r="DG100" s="14"/>
      <c r="DH100" s="14"/>
      <c r="DI100" s="14"/>
      <c r="DJ100" s="14"/>
      <c r="DK100" s="14"/>
      <c r="DL100" s="14"/>
      <c r="DM100" s="14"/>
      <c r="DN100" s="14"/>
      <c r="DO100" s="14"/>
      <c r="DP100" s="14"/>
      <c r="DQ100" s="14"/>
      <c r="DR100" s="14"/>
      <c r="DS100" s="14"/>
      <c r="DT100" s="14"/>
      <c r="DU100" s="14"/>
      <c r="DV100" s="14"/>
      <c r="DW100" s="14"/>
      <c r="DX100" s="14"/>
      <c r="DY100" s="14"/>
      <c r="DZ100" s="14"/>
      <c r="EA100" s="14"/>
    </row>
  </sheetData>
  <sheetProtection algorithmName="SHA-512" hashValue="R8fUWh0bDzucGIExnXV2nK2nVkjUF1wk4rnjH8Sq0i+4nQF3SBmYyu3/cmL7X8wbWEkZhLPf5kVG+pfaFVRIgg==" saltValue="kSBmj8At9zgUhGaeioPBew==" spinCount="100000" sheet="1"/>
  <dataConsolidate function="countNums"/>
  <mergeCells count="34">
    <mergeCell ref="B46:L46"/>
    <mergeCell ref="B45:U45"/>
    <mergeCell ref="B7:S7"/>
    <mergeCell ref="B9:P9"/>
    <mergeCell ref="B35:O35"/>
    <mergeCell ref="R35:AB35"/>
    <mergeCell ref="D25:V25"/>
    <mergeCell ref="D26:V26"/>
    <mergeCell ref="Y26:AB26"/>
    <mergeCell ref="Y23:AB24"/>
    <mergeCell ref="Y34:AB34"/>
    <mergeCell ref="Y29:AB29"/>
    <mergeCell ref="Y28:AB28"/>
    <mergeCell ref="Y30:AB30"/>
    <mergeCell ref="Y32:AB32"/>
    <mergeCell ref="Y31:AB31"/>
    <mergeCell ref="C3:R3"/>
    <mergeCell ref="Y17:AB18"/>
    <mergeCell ref="Y21:AB21"/>
    <mergeCell ref="Y22:AB22"/>
    <mergeCell ref="C4:Q4"/>
    <mergeCell ref="B5:AB5"/>
    <mergeCell ref="B6:S6"/>
    <mergeCell ref="Y19:AB20"/>
    <mergeCell ref="F15:S15"/>
    <mergeCell ref="F17:S17"/>
    <mergeCell ref="D20:U20"/>
    <mergeCell ref="D22:V22"/>
    <mergeCell ref="D21:V21"/>
    <mergeCell ref="Y27:AB27"/>
    <mergeCell ref="Y25:AB25"/>
    <mergeCell ref="C31:V31"/>
    <mergeCell ref="D27:V27"/>
    <mergeCell ref="D24:V24"/>
  </mergeCells>
  <conditionalFormatting sqref="B9:P9">
    <cfRule type="containsText" dxfId="39" priority="1" operator="containsText" text="Bitte auf Seite 1 unter Ziffer 3.3 auswählen">
      <formula>NOT(ISERROR(SEARCH("Bitte auf Seite 1 unter Ziffer 3.3 auswählen",B9)))</formula>
    </cfRule>
  </conditionalFormatting>
  <conditionalFormatting sqref="F15 Y19 Y21:AB21 Y22:AC22">
    <cfRule type="expression" dxfId="38" priority="44" stopIfTrue="1">
      <formula>#REF!=TRUE</formula>
    </cfRule>
  </conditionalFormatting>
  <conditionalFormatting sqref="F15 Y19 Y21:AB21 Y22:AC23">
    <cfRule type="expression" dxfId="37" priority="45" stopIfTrue="1">
      <formula>$D$17=TRUE</formula>
    </cfRule>
  </conditionalFormatting>
  <conditionalFormatting sqref="F15 Y21:AC21">
    <cfRule type="expression" dxfId="36" priority="46" stopIfTrue="1">
      <formula>#REF!=TRUE</formula>
    </cfRule>
    <cfRule type="expression" dxfId="35" priority="47" stopIfTrue="1">
      <formula>$D$17=TRUE</formula>
    </cfRule>
    <cfRule type="expression" dxfId="34" priority="48" stopIfTrue="1">
      <formula>#REF!=TRUE</formula>
    </cfRule>
  </conditionalFormatting>
  <conditionalFormatting sqref="F17">
    <cfRule type="expression" dxfId="33" priority="2" stopIfTrue="1">
      <formula>#REF!=TRUE</formula>
    </cfRule>
    <cfRule type="expression" dxfId="32" priority="3" stopIfTrue="1">
      <formula>$D$17=TRUE</formula>
    </cfRule>
    <cfRule type="expression" dxfId="31" priority="4" stopIfTrue="1">
      <formula>#REF!=TRUE</formula>
    </cfRule>
    <cfRule type="expression" dxfId="30" priority="5" stopIfTrue="1">
      <formula>$D$17=TRUE</formula>
    </cfRule>
    <cfRule type="expression" dxfId="29" priority="6" stopIfTrue="1">
      <formula>#REF!=TRUE</formula>
    </cfRule>
  </conditionalFormatting>
  <conditionalFormatting sqref="Y19 AC19:AC20">
    <cfRule type="expression" dxfId="28" priority="179" stopIfTrue="1">
      <formula>#REF!=TRUE</formula>
    </cfRule>
    <cfRule type="expression" dxfId="27" priority="180" stopIfTrue="1">
      <formula>#REF!=TRUE</formula>
    </cfRule>
    <cfRule type="expression" dxfId="26" priority="181" stopIfTrue="1">
      <formula>OR(G$15=TRUE,#REF!=TRUE)</formula>
    </cfRule>
  </conditionalFormatting>
  <conditionalFormatting sqref="Y25:Y27">
    <cfRule type="expression" dxfId="25" priority="10" stopIfTrue="1">
      <formula>$D$17=TRUE</formula>
    </cfRule>
    <cfRule type="expression" dxfId="24" priority="11" stopIfTrue="1">
      <formula>#REF!=TRUE</formula>
    </cfRule>
  </conditionalFormatting>
  <conditionalFormatting sqref="Y30:Y31">
    <cfRule type="expression" dxfId="23" priority="7" stopIfTrue="1">
      <formula>$D$17=TRUE</formula>
    </cfRule>
    <cfRule type="expression" dxfId="22" priority="8" stopIfTrue="1">
      <formula>#REF!=TRUE</formula>
    </cfRule>
    <cfRule type="expression" dxfId="21" priority="9" stopIfTrue="1">
      <formula>$G$15=TRUE</formula>
    </cfRule>
  </conditionalFormatting>
  <conditionalFormatting sqref="Y29:AB29 Y32:AB32 AC28">
    <cfRule type="expression" dxfId="20" priority="172" stopIfTrue="1">
      <formula>$G$15=TRUE</formula>
    </cfRule>
  </conditionalFormatting>
  <conditionalFormatting sqref="Y29:AB29 Y32:AB32">
    <cfRule type="expression" dxfId="19" priority="170" stopIfTrue="1">
      <formula>$D$17=TRUE</formula>
    </cfRule>
    <cfRule type="expression" dxfId="18" priority="171" stopIfTrue="1">
      <formula>#REF!=TRUE</formula>
    </cfRule>
  </conditionalFormatting>
  <conditionalFormatting sqref="AC24:AC28 Y23:AC23">
    <cfRule type="expression" dxfId="17" priority="137" stopIfTrue="1">
      <formula>#REF!=TRUE</formula>
    </cfRule>
  </conditionalFormatting>
  <conditionalFormatting sqref="AC24:AC28">
    <cfRule type="expression" dxfId="16" priority="136" stopIfTrue="1">
      <formula>$D$17=TRUE</formula>
    </cfRule>
  </conditionalFormatting>
  <pageMargins left="0.59055118110236227" right="0.39370078740157483" top="0.59055118110236227" bottom="0.39370078740157483" header="0.31496062992125984" footer="0.31496062992125984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Label 1">
              <controlPr defaultSize="0" autoFill="0" autoLine="0" autoPict="0">
                <anchor moveWithCells="1" sizeWithCells="1">
                  <from>
                    <xdr:col>2</xdr:col>
                    <xdr:colOff>47625</xdr:colOff>
                    <xdr:row>36</xdr:row>
                    <xdr:rowOff>0</xdr:rowOff>
                  </from>
                  <to>
                    <xdr:col>2</xdr:col>
                    <xdr:colOff>161925</xdr:colOff>
                    <xdr:row>36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Q38"/>
  <sheetViews>
    <sheetView showGridLines="0" topLeftCell="A12" zoomScale="150" zoomScaleNormal="150" workbookViewId="0">
      <selection activeCell="Z11" sqref="Z11:AC11"/>
    </sheetView>
  </sheetViews>
  <sheetFormatPr baseColWidth="10" defaultColWidth="11.5703125" defaultRowHeight="12.75" x14ac:dyDescent="0.2"/>
  <cols>
    <col min="1" max="2" width="2.28515625" style="13" customWidth="1"/>
    <col min="3" max="3" width="3.7109375" style="13" customWidth="1"/>
    <col min="4" max="10" width="2.42578125" style="19" customWidth="1"/>
    <col min="11" max="11" width="0.7109375" style="19" customWidth="1"/>
    <col min="12" max="12" width="2.42578125" style="19" customWidth="1"/>
    <col min="13" max="13" width="0.85546875" style="19" customWidth="1"/>
    <col min="14" max="14" width="2.28515625" style="19" customWidth="1"/>
    <col min="15" max="15" width="4.7109375" style="19" customWidth="1"/>
    <col min="16" max="16" width="3.85546875" style="19" customWidth="1"/>
    <col min="17" max="17" width="4.140625" style="19" customWidth="1"/>
    <col min="18" max="19" width="4.7109375" style="19" customWidth="1"/>
    <col min="20" max="20" width="5.28515625" style="19" customWidth="1"/>
    <col min="21" max="21" width="6.42578125" style="19" customWidth="1"/>
    <col min="22" max="22" width="3.28515625" style="19" customWidth="1"/>
    <col min="23" max="23" width="2.42578125" style="19" customWidth="1"/>
    <col min="24" max="24" width="1.28515625" style="19" customWidth="1"/>
    <col min="25" max="25" width="2.28515625" style="19" hidden="1" customWidth="1"/>
    <col min="26" max="26" width="4.7109375" style="19" customWidth="1"/>
    <col min="27" max="27" width="5.140625" style="19" customWidth="1"/>
    <col min="28" max="28" width="3.5703125" style="19" customWidth="1"/>
    <col min="29" max="29" width="5.42578125" style="13" customWidth="1"/>
    <col min="30" max="30" width="1.140625" style="13" customWidth="1"/>
    <col min="31" max="31" width="13" style="19" customWidth="1"/>
    <col min="32" max="32" width="10.85546875" style="19" customWidth="1"/>
    <col min="33" max="33" width="11.5703125" style="19"/>
    <col min="34" max="16384" width="11.5703125" style="11"/>
  </cols>
  <sheetData>
    <row r="1" spans="1:32" ht="4.9000000000000004" customHeight="1" x14ac:dyDescent="0.2">
      <c r="A1" s="93"/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13"/>
    </row>
    <row r="2" spans="1:32" ht="30" customHeight="1" x14ac:dyDescent="0.25">
      <c r="A2" s="93"/>
      <c r="B2" s="591" t="s">
        <v>148</v>
      </c>
      <c r="C2" s="591"/>
      <c r="D2" s="591"/>
      <c r="E2" s="591"/>
      <c r="F2" s="590" t="str">
        <f>IF(Antrag!D12="","",Antrag!D12)</f>
        <v/>
      </c>
      <c r="G2" s="590"/>
      <c r="H2" s="590"/>
      <c r="I2" s="590"/>
      <c r="J2" s="590"/>
      <c r="K2" s="590"/>
      <c r="L2" s="590"/>
      <c r="M2" s="590"/>
      <c r="N2" s="590"/>
      <c r="O2" s="590"/>
      <c r="P2" s="590"/>
      <c r="Q2" s="590"/>
      <c r="R2" s="590"/>
      <c r="S2" s="590"/>
      <c r="T2" s="151"/>
      <c r="U2" s="151"/>
      <c r="V2" s="93"/>
      <c r="W2" s="93"/>
      <c r="X2" s="93"/>
      <c r="Y2" s="93"/>
      <c r="Z2" s="93"/>
      <c r="AA2" s="93"/>
      <c r="AB2" s="93"/>
      <c r="AC2" s="93"/>
      <c r="AD2" s="93"/>
      <c r="AE2" s="93"/>
    </row>
    <row r="3" spans="1:32" ht="7.5" customHeight="1" x14ac:dyDescent="0.25">
      <c r="A3" s="93"/>
      <c r="B3" s="315"/>
      <c r="C3" s="315"/>
      <c r="D3" s="315"/>
      <c r="E3" s="315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320"/>
      <c r="Q3" s="320"/>
      <c r="R3" s="320"/>
      <c r="S3" s="320"/>
      <c r="T3" s="151"/>
      <c r="U3" s="151"/>
      <c r="V3" s="93"/>
      <c r="W3" s="93"/>
      <c r="X3" s="93"/>
      <c r="Y3" s="93"/>
      <c r="Z3" s="93"/>
      <c r="AA3" s="93"/>
      <c r="AB3" s="93"/>
      <c r="AC3" s="93"/>
      <c r="AD3" s="93"/>
      <c r="AE3" s="93"/>
    </row>
    <row r="4" spans="1:32" ht="30" customHeight="1" x14ac:dyDescent="0.25">
      <c r="A4" s="93"/>
      <c r="B4" s="591" t="s">
        <v>150</v>
      </c>
      <c r="C4" s="591"/>
      <c r="D4" s="591"/>
      <c r="E4" s="591"/>
      <c r="F4" s="590" t="str">
        <f>IF(Antrag!O81="","",Antrag!O81)</f>
        <v/>
      </c>
      <c r="G4" s="590"/>
      <c r="H4" s="590"/>
      <c r="I4" s="590"/>
      <c r="J4" s="590"/>
      <c r="K4" s="590"/>
      <c r="L4" s="590"/>
      <c r="M4" s="590"/>
      <c r="N4" s="590"/>
      <c r="O4" s="590"/>
      <c r="P4" s="590"/>
      <c r="Q4" s="590"/>
      <c r="R4" s="590"/>
      <c r="S4" s="590"/>
      <c r="T4" s="151"/>
      <c r="U4" s="151"/>
      <c r="V4" s="93"/>
      <c r="W4" s="93"/>
      <c r="X4" s="93"/>
      <c r="Y4" s="93"/>
      <c r="Z4" s="93"/>
      <c r="AA4" s="93"/>
      <c r="AB4" s="93"/>
      <c r="AC4" s="93"/>
      <c r="AD4" s="93"/>
      <c r="AE4" s="93"/>
    </row>
    <row r="5" spans="1:32" ht="3.6" customHeight="1" x14ac:dyDescent="0.25">
      <c r="A5" s="93"/>
      <c r="B5" s="150"/>
      <c r="C5" s="93"/>
      <c r="D5" s="107"/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151"/>
      <c r="P5" s="151"/>
      <c r="Q5" s="151"/>
      <c r="R5" s="151"/>
      <c r="S5" s="151"/>
      <c r="T5" s="151"/>
      <c r="U5" s="151"/>
      <c r="V5" s="93"/>
      <c r="W5" s="93"/>
      <c r="X5" s="93"/>
      <c r="Y5" s="93"/>
      <c r="Z5" s="93"/>
      <c r="AA5" s="93"/>
      <c r="AB5" s="93"/>
      <c r="AC5" s="93"/>
      <c r="AD5" s="93"/>
      <c r="AE5" s="93"/>
    </row>
    <row r="6" spans="1:32" ht="60.75" customHeight="1" x14ac:dyDescent="0.2">
      <c r="A6" s="93"/>
      <c r="B6" s="93"/>
      <c r="C6" s="33"/>
      <c r="D6" s="102"/>
      <c r="E6" s="93"/>
      <c r="F6" s="93"/>
      <c r="G6" s="93"/>
      <c r="H6" s="93"/>
      <c r="I6" s="93"/>
      <c r="J6" s="129"/>
      <c r="K6" s="129"/>
      <c r="L6" s="129"/>
      <c r="M6" s="129"/>
      <c r="N6" s="129"/>
      <c r="O6" s="129"/>
      <c r="P6" s="129"/>
      <c r="Q6" s="129"/>
      <c r="R6" s="129"/>
      <c r="S6" s="129"/>
      <c r="T6" s="129"/>
      <c r="U6" s="129"/>
      <c r="V6" s="129"/>
      <c r="W6" s="129"/>
      <c r="X6" s="9"/>
      <c r="Y6" s="13"/>
      <c r="Z6" s="152"/>
      <c r="AA6" s="152"/>
      <c r="AB6" s="152"/>
      <c r="AC6" s="152"/>
      <c r="AE6" s="9"/>
    </row>
    <row r="7" spans="1:32" ht="19.5" x14ac:dyDescent="0.3">
      <c r="A7" s="93"/>
      <c r="B7" s="598" t="s">
        <v>92</v>
      </c>
      <c r="C7" s="598"/>
      <c r="D7" s="268" t="s">
        <v>162</v>
      </c>
      <c r="E7" s="266"/>
      <c r="F7" s="266"/>
      <c r="G7" s="266"/>
      <c r="H7" s="266"/>
      <c r="I7" s="266"/>
      <c r="J7" s="270"/>
      <c r="K7" s="270"/>
      <c r="L7" s="270"/>
      <c r="M7" s="270"/>
      <c r="N7" s="270"/>
      <c r="O7" s="270"/>
      <c r="P7" s="270"/>
      <c r="Q7" s="270"/>
      <c r="R7" s="270"/>
      <c r="S7" s="270"/>
      <c r="T7" s="270"/>
      <c r="U7" s="270"/>
      <c r="V7" s="129"/>
      <c r="W7" s="129"/>
      <c r="X7" s="9"/>
      <c r="Y7" s="13"/>
      <c r="Z7" s="594" t="s">
        <v>357</v>
      </c>
      <c r="AA7" s="594"/>
      <c r="AB7" s="594"/>
      <c r="AC7" s="594"/>
      <c r="AE7" s="9"/>
    </row>
    <row r="8" spans="1:32" ht="13.5" customHeight="1" x14ac:dyDescent="0.2">
      <c r="A8" s="93"/>
      <c r="B8" s="595"/>
      <c r="C8" s="595"/>
      <c r="D8" s="166" t="s">
        <v>221</v>
      </c>
      <c r="E8" s="104"/>
      <c r="F8" s="104"/>
      <c r="G8" s="104"/>
      <c r="H8" s="104"/>
      <c r="I8" s="104"/>
      <c r="J8" s="154"/>
      <c r="K8" s="154"/>
      <c r="L8" s="154"/>
      <c r="M8" s="154"/>
      <c r="N8" s="154"/>
      <c r="O8" s="154"/>
      <c r="P8" s="154"/>
      <c r="Q8" s="129"/>
      <c r="R8" s="129"/>
      <c r="S8" s="129"/>
      <c r="T8" s="129"/>
      <c r="U8" s="129"/>
      <c r="V8" s="129"/>
      <c r="W8" s="129"/>
      <c r="X8" s="23"/>
      <c r="Y8" s="23"/>
      <c r="Z8" s="594"/>
      <c r="AA8" s="594"/>
      <c r="AB8" s="594"/>
      <c r="AC8" s="594"/>
      <c r="AD8" s="23"/>
      <c r="AE8" s="23"/>
    </row>
    <row r="9" spans="1:32" ht="6" customHeight="1" x14ac:dyDescent="0.2">
      <c r="A9" s="93"/>
      <c r="B9" s="93"/>
      <c r="C9" s="155"/>
      <c r="D9" s="102"/>
      <c r="E9" s="104"/>
      <c r="F9" s="104"/>
      <c r="G9" s="104"/>
      <c r="H9" s="104"/>
      <c r="I9" s="104"/>
      <c r="J9" s="154"/>
      <c r="K9" s="154"/>
      <c r="L9" s="154"/>
      <c r="M9" s="154"/>
      <c r="N9" s="154"/>
      <c r="O9" s="154"/>
      <c r="P9" s="154"/>
      <c r="Q9" s="129"/>
      <c r="R9" s="129"/>
      <c r="S9" s="129"/>
      <c r="T9" s="129"/>
      <c r="U9" s="129"/>
      <c r="V9" s="129"/>
      <c r="W9" s="129"/>
      <c r="X9" s="23"/>
      <c r="Y9" s="23"/>
      <c r="Z9" s="594"/>
      <c r="AA9" s="594"/>
      <c r="AB9" s="594"/>
      <c r="AC9" s="594"/>
      <c r="AD9" s="23"/>
      <c r="AE9" s="23"/>
    </row>
    <row r="10" spans="1:32" ht="19.5" customHeight="1" x14ac:dyDescent="0.2">
      <c r="A10" s="93"/>
      <c r="B10" s="93"/>
      <c r="C10" s="276"/>
      <c r="D10" s="283" t="s">
        <v>306</v>
      </c>
      <c r="E10" s="35"/>
      <c r="F10" s="104"/>
      <c r="G10" s="104"/>
      <c r="H10" s="104"/>
      <c r="I10" s="104"/>
      <c r="J10" s="154"/>
      <c r="K10" s="154"/>
      <c r="L10" s="154"/>
      <c r="M10" s="154"/>
      <c r="N10" s="154"/>
      <c r="O10" s="154"/>
      <c r="P10" s="154"/>
      <c r="Q10" s="129"/>
      <c r="R10" s="129"/>
      <c r="S10" s="129"/>
      <c r="T10" s="129"/>
      <c r="U10" s="129"/>
      <c r="V10" s="129"/>
      <c r="W10" s="129"/>
      <c r="X10" s="23"/>
      <c r="Y10" s="23"/>
      <c r="Z10" s="277"/>
      <c r="AA10" s="278"/>
      <c r="AB10" s="278"/>
      <c r="AC10" s="279"/>
      <c r="AD10" s="23"/>
      <c r="AE10" s="23"/>
    </row>
    <row r="11" spans="1:32" ht="24.75" customHeight="1" x14ac:dyDescent="0.2">
      <c r="A11" s="93"/>
      <c r="B11" s="584" t="s">
        <v>155</v>
      </c>
      <c r="C11" s="584"/>
      <c r="D11" s="588" t="s">
        <v>295</v>
      </c>
      <c r="E11" s="588"/>
      <c r="F11" s="588"/>
      <c r="G11" s="588"/>
      <c r="H11" s="588"/>
      <c r="I11" s="588"/>
      <c r="J11" s="588"/>
      <c r="K11" s="588"/>
      <c r="L11" s="588"/>
      <c r="M11" s="588"/>
      <c r="N11" s="588"/>
      <c r="O11" s="588"/>
      <c r="P11" s="588"/>
      <c r="Q11" s="588"/>
      <c r="R11" s="588"/>
      <c r="S11" s="588"/>
      <c r="T11" s="588"/>
      <c r="U11" s="588"/>
      <c r="V11" s="588"/>
      <c r="W11" s="588"/>
      <c r="X11" s="9"/>
      <c r="Y11" s="13"/>
      <c r="Z11" s="585"/>
      <c r="AA11" s="592"/>
      <c r="AB11" s="592"/>
      <c r="AC11" s="593"/>
      <c r="AE11" s="9"/>
    </row>
    <row r="12" spans="1:32" ht="24.75" customHeight="1" x14ac:dyDescent="0.2">
      <c r="A12" s="93"/>
      <c r="B12" s="584" t="s">
        <v>156</v>
      </c>
      <c r="C12" s="584"/>
      <c r="D12" s="588" t="s">
        <v>171</v>
      </c>
      <c r="E12" s="588"/>
      <c r="F12" s="588"/>
      <c r="G12" s="588"/>
      <c r="H12" s="588"/>
      <c r="I12" s="588"/>
      <c r="J12" s="588"/>
      <c r="K12" s="588"/>
      <c r="L12" s="588"/>
      <c r="M12" s="588"/>
      <c r="N12" s="588"/>
      <c r="O12" s="588"/>
      <c r="P12" s="588"/>
      <c r="Q12" s="588"/>
      <c r="R12" s="588"/>
      <c r="S12" s="588"/>
      <c r="T12" s="588"/>
      <c r="U12" s="588"/>
      <c r="V12" s="588"/>
      <c r="W12" s="588"/>
      <c r="X12" s="9"/>
      <c r="Y12" s="13"/>
      <c r="Z12" s="585"/>
      <c r="AA12" s="592"/>
      <c r="AB12" s="592"/>
      <c r="AC12" s="593"/>
      <c r="AE12" s="9"/>
    </row>
    <row r="13" spans="1:32" ht="24.75" customHeight="1" x14ac:dyDescent="0.2">
      <c r="A13" s="93"/>
      <c r="B13" s="584" t="s">
        <v>157</v>
      </c>
      <c r="C13" s="584"/>
      <c r="D13" s="588" t="s">
        <v>296</v>
      </c>
      <c r="E13" s="588"/>
      <c r="F13" s="588"/>
      <c r="G13" s="588"/>
      <c r="H13" s="588"/>
      <c r="I13" s="588"/>
      <c r="J13" s="588"/>
      <c r="K13" s="588"/>
      <c r="L13" s="588"/>
      <c r="M13" s="588"/>
      <c r="N13" s="588"/>
      <c r="O13" s="588"/>
      <c r="P13" s="588"/>
      <c r="Q13" s="588"/>
      <c r="R13" s="588"/>
      <c r="S13" s="588"/>
      <c r="T13" s="588"/>
      <c r="U13" s="588"/>
      <c r="V13" s="588"/>
      <c r="W13" s="588"/>
      <c r="X13" s="9"/>
      <c r="Y13" s="13"/>
      <c r="Z13" s="585"/>
      <c r="AA13" s="592"/>
      <c r="AB13" s="592"/>
      <c r="AC13" s="593"/>
      <c r="AE13" s="9"/>
    </row>
    <row r="14" spans="1:32" ht="24.75" customHeight="1" x14ac:dyDescent="0.2">
      <c r="A14" s="93"/>
      <c r="B14" s="584" t="s">
        <v>158</v>
      </c>
      <c r="C14" s="584"/>
      <c r="D14" s="588" t="s">
        <v>297</v>
      </c>
      <c r="E14" s="588"/>
      <c r="F14" s="588"/>
      <c r="G14" s="588"/>
      <c r="H14" s="588"/>
      <c r="I14" s="588"/>
      <c r="J14" s="588"/>
      <c r="K14" s="588"/>
      <c r="L14" s="588"/>
      <c r="M14" s="588"/>
      <c r="N14" s="588"/>
      <c r="O14" s="588"/>
      <c r="P14" s="588"/>
      <c r="Q14" s="588"/>
      <c r="R14" s="588"/>
      <c r="S14" s="588"/>
      <c r="T14" s="588"/>
      <c r="U14" s="588"/>
      <c r="V14" s="588"/>
      <c r="W14" s="588"/>
      <c r="X14" s="9"/>
      <c r="Y14" s="13"/>
      <c r="Z14" s="585"/>
      <c r="AA14" s="592"/>
      <c r="AB14" s="592"/>
      <c r="AC14" s="593"/>
      <c r="AE14" s="9"/>
    </row>
    <row r="15" spans="1:32" ht="24.75" customHeight="1" x14ac:dyDescent="0.2">
      <c r="A15" s="93"/>
      <c r="B15" s="584" t="s">
        <v>159</v>
      </c>
      <c r="C15" s="584"/>
      <c r="D15" s="588" t="s">
        <v>256</v>
      </c>
      <c r="E15" s="588"/>
      <c r="F15" s="588"/>
      <c r="G15" s="588"/>
      <c r="H15" s="588"/>
      <c r="I15" s="588"/>
      <c r="J15" s="588"/>
      <c r="K15" s="588"/>
      <c r="L15" s="588"/>
      <c r="M15" s="588"/>
      <c r="N15" s="588"/>
      <c r="O15" s="588"/>
      <c r="P15" s="588"/>
      <c r="Q15" s="588"/>
      <c r="R15" s="588"/>
      <c r="S15" s="588"/>
      <c r="T15" s="588"/>
      <c r="U15" s="588"/>
      <c r="V15" s="588"/>
      <c r="W15" s="588"/>
      <c r="X15" s="9"/>
      <c r="Y15" s="13"/>
      <c r="Z15" s="585"/>
      <c r="AA15" s="592"/>
      <c r="AB15" s="592"/>
      <c r="AC15" s="593"/>
      <c r="AE15" s="9"/>
    </row>
    <row r="16" spans="1:32" ht="24.75" customHeight="1" x14ac:dyDescent="0.2">
      <c r="A16" s="93"/>
      <c r="B16" s="584" t="s">
        <v>160</v>
      </c>
      <c r="C16" s="584"/>
      <c r="D16" s="588" t="s">
        <v>172</v>
      </c>
      <c r="E16" s="588"/>
      <c r="F16" s="588"/>
      <c r="G16" s="588"/>
      <c r="H16" s="588"/>
      <c r="I16" s="588"/>
      <c r="J16" s="588"/>
      <c r="K16" s="588"/>
      <c r="L16" s="588"/>
      <c r="M16" s="588"/>
      <c r="N16" s="588"/>
      <c r="O16" s="588"/>
      <c r="P16" s="588"/>
      <c r="Q16" s="588"/>
      <c r="R16" s="588"/>
      <c r="S16" s="588"/>
      <c r="T16" s="588"/>
      <c r="U16" s="588"/>
      <c r="V16" s="588"/>
      <c r="W16" s="588"/>
      <c r="X16" s="9"/>
      <c r="Y16" s="13"/>
      <c r="Z16" s="585"/>
      <c r="AA16" s="592"/>
      <c r="AB16" s="592"/>
      <c r="AC16" s="593"/>
      <c r="AE16" s="9"/>
    </row>
    <row r="17" spans="1:33" ht="24.75" customHeight="1" x14ac:dyDescent="0.2">
      <c r="A17" s="93"/>
      <c r="B17" s="584" t="s">
        <v>161</v>
      </c>
      <c r="C17" s="584"/>
      <c r="D17" s="588" t="s">
        <v>298</v>
      </c>
      <c r="E17" s="588"/>
      <c r="F17" s="588"/>
      <c r="G17" s="588"/>
      <c r="H17" s="588"/>
      <c r="I17" s="588"/>
      <c r="J17" s="588"/>
      <c r="K17" s="588"/>
      <c r="L17" s="588"/>
      <c r="M17" s="588"/>
      <c r="N17" s="588"/>
      <c r="O17" s="588"/>
      <c r="P17" s="588"/>
      <c r="Q17" s="588"/>
      <c r="R17" s="588"/>
      <c r="S17" s="588"/>
      <c r="T17" s="588"/>
      <c r="U17" s="588"/>
      <c r="V17" s="588"/>
      <c r="W17" s="588"/>
      <c r="X17" s="9"/>
      <c r="Y17" s="13"/>
      <c r="Z17" s="585"/>
      <c r="AA17" s="592"/>
      <c r="AB17" s="592"/>
      <c r="AC17" s="593"/>
      <c r="AE17" s="9"/>
    </row>
    <row r="18" spans="1:33" ht="20.25" customHeight="1" x14ac:dyDescent="0.2">
      <c r="A18" s="93"/>
      <c r="B18" s="280"/>
      <c r="C18" s="280"/>
      <c r="D18" s="281"/>
      <c r="E18" s="281"/>
      <c r="F18" s="281"/>
      <c r="G18" s="281"/>
      <c r="H18" s="281"/>
      <c r="I18" s="281"/>
      <c r="J18" s="281"/>
      <c r="K18" s="281"/>
      <c r="L18" s="281"/>
      <c r="M18" s="281"/>
      <c r="N18" s="281"/>
      <c r="O18" s="281"/>
      <c r="P18" s="281"/>
      <c r="Q18" s="281"/>
      <c r="R18" s="281"/>
      <c r="S18" s="281"/>
      <c r="T18" s="281"/>
      <c r="U18" s="281"/>
      <c r="V18" s="281"/>
      <c r="W18" s="281"/>
      <c r="X18" s="9"/>
      <c r="Y18" s="13"/>
      <c r="Z18" s="599"/>
      <c r="AA18" s="587"/>
      <c r="AB18" s="587"/>
      <c r="AC18" s="587"/>
      <c r="AE18" s="9"/>
    </row>
    <row r="19" spans="1:33" ht="24.75" customHeight="1" x14ac:dyDescent="0.2">
      <c r="A19" s="93"/>
      <c r="B19" s="280" t="s">
        <v>173</v>
      </c>
      <c r="C19" s="280"/>
      <c r="D19" s="596" t="s">
        <v>307</v>
      </c>
      <c r="E19" s="597"/>
      <c r="F19" s="597"/>
      <c r="G19" s="597"/>
      <c r="H19" s="597"/>
      <c r="I19" s="597"/>
      <c r="J19" s="597"/>
      <c r="K19" s="597"/>
      <c r="L19" s="597"/>
      <c r="M19" s="597"/>
      <c r="N19" s="597"/>
      <c r="O19" s="597"/>
      <c r="P19" s="597"/>
      <c r="Q19" s="597"/>
      <c r="R19" s="597"/>
      <c r="S19" s="597"/>
      <c r="T19" s="597"/>
      <c r="U19" s="597"/>
      <c r="V19" s="597"/>
      <c r="W19" s="281"/>
      <c r="X19" s="9"/>
      <c r="Y19" s="13"/>
      <c r="Z19" s="585"/>
      <c r="AA19" s="557"/>
      <c r="AB19" s="557"/>
      <c r="AC19" s="558"/>
      <c r="AE19" s="9"/>
    </row>
    <row r="20" spans="1:33" ht="21" customHeight="1" x14ac:dyDescent="0.2">
      <c r="A20" s="93"/>
      <c r="B20" s="282" t="s">
        <v>299</v>
      </c>
      <c r="C20" s="275"/>
      <c r="D20" s="591" t="s">
        <v>308</v>
      </c>
      <c r="E20" s="603"/>
      <c r="F20" s="603"/>
      <c r="G20" s="603"/>
      <c r="H20" s="603"/>
      <c r="I20" s="603"/>
      <c r="J20" s="603"/>
      <c r="K20" s="603"/>
      <c r="L20" s="603"/>
      <c r="M20" s="603"/>
      <c r="N20" s="603"/>
      <c r="O20" s="603"/>
      <c r="P20" s="603"/>
      <c r="Q20" s="603"/>
      <c r="R20" s="281"/>
      <c r="S20" s="281"/>
      <c r="T20" s="281"/>
      <c r="U20" s="281"/>
      <c r="V20" s="281"/>
      <c r="W20" s="281"/>
      <c r="X20" s="9"/>
      <c r="Y20" s="13"/>
      <c r="Z20" s="586"/>
      <c r="AA20" s="587"/>
      <c r="AB20" s="587"/>
      <c r="AC20" s="587"/>
      <c r="AE20" s="9"/>
    </row>
    <row r="21" spans="1:33" ht="24.75" customHeight="1" x14ac:dyDescent="0.2">
      <c r="A21" s="93"/>
      <c r="B21" s="275"/>
      <c r="C21" s="275"/>
      <c r="D21" s="588" t="s">
        <v>300</v>
      </c>
      <c r="E21" s="589"/>
      <c r="F21" s="589"/>
      <c r="G21" s="589"/>
      <c r="H21" s="589"/>
      <c r="I21" s="589"/>
      <c r="J21" s="589"/>
      <c r="K21" s="589"/>
      <c r="L21" s="589"/>
      <c r="M21" s="589"/>
      <c r="N21" s="589"/>
      <c r="O21" s="589"/>
      <c r="P21" s="589"/>
      <c r="Q21" s="589"/>
      <c r="R21" s="589"/>
      <c r="S21" s="589"/>
      <c r="T21" s="589"/>
      <c r="U21" s="589"/>
      <c r="V21" s="589"/>
      <c r="W21" s="281"/>
      <c r="X21" s="9"/>
      <c r="Y21" s="13"/>
      <c r="Z21" s="585"/>
      <c r="AA21" s="557"/>
      <c r="AB21" s="557"/>
      <c r="AC21" s="558"/>
      <c r="AE21" s="9"/>
    </row>
    <row r="22" spans="1:33" ht="24.75" customHeight="1" x14ac:dyDescent="0.2">
      <c r="A22" s="93"/>
      <c r="B22" s="275"/>
      <c r="C22" s="275"/>
      <c r="D22" s="588" t="s">
        <v>301</v>
      </c>
      <c r="E22" s="589"/>
      <c r="F22" s="589"/>
      <c r="G22" s="589"/>
      <c r="H22" s="589"/>
      <c r="I22" s="589"/>
      <c r="J22" s="589"/>
      <c r="K22" s="589"/>
      <c r="L22" s="589"/>
      <c r="M22" s="589"/>
      <c r="N22" s="589"/>
      <c r="O22" s="589"/>
      <c r="P22" s="589"/>
      <c r="Q22" s="589"/>
      <c r="R22" s="589"/>
      <c r="S22" s="589"/>
      <c r="T22" s="589"/>
      <c r="U22" s="589"/>
      <c r="V22" s="589"/>
      <c r="W22" s="281"/>
      <c r="X22" s="9"/>
      <c r="Y22" s="13"/>
      <c r="Z22" s="585"/>
      <c r="AA22" s="557"/>
      <c r="AB22" s="557"/>
      <c r="AC22" s="558"/>
      <c r="AE22" s="9"/>
    </row>
    <row r="23" spans="1:33" ht="24.75" customHeight="1" x14ac:dyDescent="0.2">
      <c r="A23" s="93"/>
      <c r="B23" s="275"/>
      <c r="C23" s="275"/>
      <c r="D23" s="588" t="s">
        <v>302</v>
      </c>
      <c r="E23" s="589"/>
      <c r="F23" s="589"/>
      <c r="G23" s="589"/>
      <c r="H23" s="589"/>
      <c r="I23" s="589"/>
      <c r="J23" s="589"/>
      <c r="K23" s="589"/>
      <c r="L23" s="589"/>
      <c r="M23" s="589"/>
      <c r="N23" s="589"/>
      <c r="O23" s="589"/>
      <c r="P23" s="589"/>
      <c r="Q23" s="589"/>
      <c r="R23" s="589"/>
      <c r="S23" s="589"/>
      <c r="T23" s="589"/>
      <c r="U23" s="589"/>
      <c r="V23" s="589"/>
      <c r="W23" s="281"/>
      <c r="X23" s="9"/>
      <c r="Y23" s="13"/>
      <c r="Z23" s="585"/>
      <c r="AA23" s="557"/>
      <c r="AB23" s="557"/>
      <c r="AC23" s="558"/>
      <c r="AE23" s="9"/>
    </row>
    <row r="24" spans="1:33" ht="24.75" customHeight="1" x14ac:dyDescent="0.2">
      <c r="A24" s="93"/>
      <c r="B24" s="275"/>
      <c r="C24" s="275"/>
      <c r="D24" s="588" t="s">
        <v>303</v>
      </c>
      <c r="E24" s="589"/>
      <c r="F24" s="589"/>
      <c r="G24" s="589"/>
      <c r="H24" s="589"/>
      <c r="I24" s="589"/>
      <c r="J24" s="589"/>
      <c r="K24" s="589"/>
      <c r="L24" s="589"/>
      <c r="M24" s="589"/>
      <c r="N24" s="589"/>
      <c r="O24" s="589"/>
      <c r="P24" s="589"/>
      <c r="Q24" s="589"/>
      <c r="R24" s="589"/>
      <c r="S24" s="589"/>
      <c r="T24" s="589"/>
      <c r="U24" s="589"/>
      <c r="V24" s="589"/>
      <c r="W24" s="281"/>
      <c r="X24" s="9"/>
      <c r="Y24" s="13"/>
      <c r="Z24" s="585"/>
      <c r="AA24" s="557"/>
      <c r="AB24" s="557"/>
      <c r="AC24" s="558"/>
      <c r="AE24" s="9"/>
    </row>
    <row r="25" spans="1:33" ht="24.75" customHeight="1" x14ac:dyDescent="0.2">
      <c r="A25" s="93"/>
      <c r="B25" s="275"/>
      <c r="C25" s="275"/>
      <c r="D25" s="588" t="s">
        <v>304</v>
      </c>
      <c r="E25" s="589"/>
      <c r="F25" s="589"/>
      <c r="G25" s="589"/>
      <c r="H25" s="589"/>
      <c r="I25" s="589"/>
      <c r="J25" s="589"/>
      <c r="K25" s="589"/>
      <c r="L25" s="589"/>
      <c r="M25" s="589"/>
      <c r="N25" s="589"/>
      <c r="O25" s="589"/>
      <c r="P25" s="589"/>
      <c r="Q25" s="589"/>
      <c r="R25" s="589"/>
      <c r="S25" s="589"/>
      <c r="T25" s="589"/>
      <c r="U25" s="281"/>
      <c r="V25" s="281"/>
      <c r="W25" s="281"/>
      <c r="X25" s="9"/>
      <c r="Y25" s="13"/>
      <c r="Z25" s="585"/>
      <c r="AA25" s="557"/>
      <c r="AB25" s="557"/>
      <c r="AC25" s="558"/>
      <c r="AE25" s="9"/>
    </row>
    <row r="26" spans="1:33" ht="24.75" customHeight="1" x14ac:dyDescent="0.2">
      <c r="A26" s="93"/>
      <c r="B26" s="584"/>
      <c r="C26" s="584"/>
      <c r="D26" s="588" t="s">
        <v>305</v>
      </c>
      <c r="E26" s="588"/>
      <c r="F26" s="588"/>
      <c r="G26" s="588"/>
      <c r="H26" s="588"/>
      <c r="I26" s="588"/>
      <c r="J26" s="588"/>
      <c r="K26" s="588"/>
      <c r="L26" s="588"/>
      <c r="M26" s="588"/>
      <c r="N26" s="588"/>
      <c r="O26" s="588"/>
      <c r="P26" s="588"/>
      <c r="Q26" s="588"/>
      <c r="R26" s="588"/>
      <c r="S26" s="588"/>
      <c r="T26" s="588"/>
      <c r="U26" s="588"/>
      <c r="V26" s="588"/>
      <c r="W26" s="588"/>
      <c r="X26" s="9"/>
      <c r="Y26" s="13"/>
      <c r="Z26" s="585"/>
      <c r="AA26" s="592"/>
      <c r="AB26" s="592"/>
      <c r="AC26" s="593"/>
      <c r="AE26" s="9"/>
    </row>
    <row r="27" spans="1:33" ht="7.5" customHeight="1" x14ac:dyDescent="0.2">
      <c r="A27" s="93"/>
      <c r="B27" s="93"/>
      <c r="C27" s="33"/>
      <c r="D27" s="4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153"/>
      <c r="AA27" s="153"/>
      <c r="AB27" s="153"/>
      <c r="AC27" s="153"/>
      <c r="AD27" s="93"/>
      <c r="AE27" s="93"/>
    </row>
    <row r="28" spans="1:33" ht="27" customHeight="1" x14ac:dyDescent="0.2">
      <c r="A28" s="93"/>
      <c r="B28" s="93"/>
      <c r="C28" s="33"/>
      <c r="D28" s="102" t="s">
        <v>93</v>
      </c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600" t="str">
        <f>IF(SUM(Z11:AC26)=0,"",SUM(Z11:AC17,Z19:AC19,Z21:AC26))</f>
        <v/>
      </c>
      <c r="AA28" s="601"/>
      <c r="AB28" s="601"/>
      <c r="AC28" s="602"/>
      <c r="AD28" s="93"/>
      <c r="AE28" s="93"/>
    </row>
    <row r="29" spans="1:33" ht="4.9000000000000004" customHeight="1" x14ac:dyDescent="0.2">
      <c r="A29" s="93"/>
      <c r="B29" s="93"/>
      <c r="C29" s="103"/>
      <c r="D29" s="43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  <c r="AB29" s="93"/>
      <c r="AC29" s="93"/>
      <c r="AD29" s="93"/>
      <c r="AE29" s="93"/>
    </row>
    <row r="30" spans="1:33" ht="27.75" customHeight="1" x14ac:dyDescent="0.2">
      <c r="A30" s="103"/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</row>
    <row r="31" spans="1:33" customFormat="1" ht="89.25" customHeight="1" x14ac:dyDescent="0.2">
      <c r="A31" s="43"/>
      <c r="B31" s="43"/>
      <c r="C31" s="536"/>
      <c r="D31" s="536"/>
      <c r="E31" s="536"/>
      <c r="F31" s="536"/>
      <c r="G31" s="536"/>
      <c r="H31" s="536"/>
      <c r="I31" s="536"/>
      <c r="J31" s="536"/>
      <c r="K31" s="536"/>
      <c r="L31" s="536"/>
      <c r="M31" s="536"/>
      <c r="N31" s="536"/>
      <c r="O31" s="536"/>
      <c r="P31" s="536"/>
      <c r="Q31" s="93"/>
      <c r="R31" s="93"/>
      <c r="S31" s="544"/>
      <c r="T31" s="544"/>
      <c r="U31" s="544"/>
      <c r="V31" s="544"/>
      <c r="W31" s="544"/>
      <c r="X31" s="544"/>
      <c r="Y31" s="544"/>
      <c r="Z31" s="544"/>
      <c r="AA31" s="544"/>
      <c r="AB31" s="544"/>
      <c r="AC31" s="544"/>
      <c r="AD31" s="137"/>
      <c r="AE31" s="137"/>
      <c r="AF31" s="135"/>
      <c r="AG31" s="135"/>
    </row>
    <row r="32" spans="1:33" customFormat="1" x14ac:dyDescent="0.2">
      <c r="A32" s="137"/>
      <c r="B32" s="137"/>
      <c r="C32" s="38" t="s">
        <v>215</v>
      </c>
      <c r="D32" s="38"/>
      <c r="E32" s="38"/>
      <c r="F32" s="38"/>
      <c r="G32" s="38"/>
      <c r="H32" s="38"/>
      <c r="I32" s="38"/>
      <c r="J32" s="38"/>
      <c r="K32" s="38"/>
      <c r="L32" s="38"/>
      <c r="M32" s="93"/>
      <c r="N32" s="93"/>
      <c r="O32" s="93"/>
      <c r="P32" s="93"/>
      <c r="Q32" s="93"/>
      <c r="R32" s="93"/>
      <c r="S32" s="38" t="s">
        <v>134</v>
      </c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5"/>
      <c r="AG32" s="135"/>
    </row>
    <row r="33" spans="1:121" x14ac:dyDescent="0.2">
      <c r="A33" s="93"/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13"/>
      <c r="AG33" s="13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</row>
    <row r="34" spans="1:121" ht="2.4500000000000002" customHeight="1" x14ac:dyDescent="0.2"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E34" s="13"/>
      <c r="AF34" s="13"/>
      <c r="AG34" s="13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</row>
    <row r="35" spans="1:121" ht="12.95" customHeight="1" x14ac:dyDescent="0.2">
      <c r="C35" s="543" t="str">
        <f>IF(Antrag!AG2=FALSE,"Dieser Förderbeaustein wurde nicht ausgewählt und ist daher nicht Bestandteil des Antrags","")</f>
        <v>Dieser Förderbeaustein wurde nicht ausgewählt und ist daher nicht Bestandteil des Antrags</v>
      </c>
      <c r="D35" s="543"/>
      <c r="E35" s="543"/>
      <c r="F35" s="543"/>
      <c r="G35" s="543"/>
      <c r="H35" s="543"/>
      <c r="I35" s="543"/>
      <c r="J35" s="543"/>
      <c r="K35" s="543"/>
      <c r="L35" s="543"/>
      <c r="M35" s="543"/>
      <c r="N35" s="543"/>
      <c r="O35" s="543"/>
      <c r="P35" s="543"/>
      <c r="Q35" s="543"/>
      <c r="R35" s="543"/>
      <c r="S35" s="543"/>
      <c r="T35" s="543"/>
      <c r="U35" s="543"/>
      <c r="V35" s="543"/>
      <c r="W35" s="13"/>
      <c r="X35" s="13"/>
      <c r="Y35" s="13"/>
      <c r="Z35" s="117" t="s">
        <v>410</v>
      </c>
      <c r="AA35" s="349" t="str">
        <f>VLOOKUP(Antrag!$AK$2,Antrag!BG84:BH99,2,FALSE)</f>
        <v>X</v>
      </c>
      <c r="AB35" s="357" t="s">
        <v>411</v>
      </c>
      <c r="AC35" s="357">
        <f>5+Antrag!$AJ$2</f>
        <v>5</v>
      </c>
      <c r="AE35" s="13"/>
      <c r="AF35" s="13"/>
      <c r="AG35" s="13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</row>
    <row r="36" spans="1:121" ht="9" customHeight="1" x14ac:dyDescent="0.2"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E36" s="13"/>
      <c r="AF36" s="13"/>
      <c r="AG36" s="13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4"/>
      <c r="DF36" s="14"/>
      <c r="DG36" s="14"/>
      <c r="DH36" s="14"/>
      <c r="DI36" s="14"/>
      <c r="DJ36" s="14"/>
      <c r="DK36" s="14"/>
      <c r="DL36" s="14"/>
      <c r="DM36" s="14"/>
      <c r="DN36" s="14"/>
      <c r="DO36" s="14"/>
      <c r="DP36" s="14"/>
      <c r="DQ36" s="14"/>
    </row>
    <row r="37" spans="1:121" x14ac:dyDescent="0.2"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E37" s="13"/>
      <c r="AF37" s="13"/>
      <c r="AG37" s="13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14"/>
      <c r="DI37" s="14"/>
      <c r="DJ37" s="14"/>
      <c r="DK37" s="14"/>
      <c r="DL37" s="14"/>
      <c r="DM37" s="14"/>
      <c r="DN37" s="14"/>
      <c r="DO37" s="14"/>
      <c r="DP37" s="14"/>
      <c r="DQ37" s="14"/>
    </row>
    <row r="38" spans="1:121" x14ac:dyDescent="0.2"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E38" s="13"/>
      <c r="AF38" s="13"/>
      <c r="AG38" s="13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</row>
  </sheetData>
  <sheetProtection algorithmName="SHA-512" hashValue="BPlf+vy1i7ReqKhgYMjUgP9XCbIHhZAn6L7CgwGa+Aw95BFQz4ymKFCc6T9/J8aBaPo850FIcnBXOzR0bEN4Gg==" saltValue="QsVwnVSREJYYlzi94kv8YA==" spinCount="100000" sheet="1" objects="1" scenarios="1"/>
  <dataConsolidate function="countNums"/>
  <mergeCells count="50">
    <mergeCell ref="C35:V35"/>
    <mergeCell ref="C31:P31"/>
    <mergeCell ref="S31:AC31"/>
    <mergeCell ref="Z28:AC28"/>
    <mergeCell ref="Z14:AC14"/>
    <mergeCell ref="D24:V24"/>
    <mergeCell ref="D15:W15"/>
    <mergeCell ref="D26:W26"/>
    <mergeCell ref="Z26:AC26"/>
    <mergeCell ref="D14:W14"/>
    <mergeCell ref="D17:W17"/>
    <mergeCell ref="Z17:AC17"/>
    <mergeCell ref="D20:Q20"/>
    <mergeCell ref="D25:T25"/>
    <mergeCell ref="D16:W16"/>
    <mergeCell ref="Z15:AC15"/>
    <mergeCell ref="Z16:AC16"/>
    <mergeCell ref="D19:V19"/>
    <mergeCell ref="Z19:AC19"/>
    <mergeCell ref="B7:C7"/>
    <mergeCell ref="Z11:AC11"/>
    <mergeCell ref="B12:C12"/>
    <mergeCell ref="B13:C13"/>
    <mergeCell ref="Z13:AC13"/>
    <mergeCell ref="D13:W13"/>
    <mergeCell ref="B15:C15"/>
    <mergeCell ref="B17:C17"/>
    <mergeCell ref="B14:C14"/>
    <mergeCell ref="B16:C16"/>
    <mergeCell ref="Z18:AC18"/>
    <mergeCell ref="F2:S2"/>
    <mergeCell ref="B2:E2"/>
    <mergeCell ref="B4:E4"/>
    <mergeCell ref="F4:S4"/>
    <mergeCell ref="Z12:AC12"/>
    <mergeCell ref="Z7:AC9"/>
    <mergeCell ref="D11:W11"/>
    <mergeCell ref="D12:W12"/>
    <mergeCell ref="B8:C8"/>
    <mergeCell ref="B11:C11"/>
    <mergeCell ref="B26:C26"/>
    <mergeCell ref="Z25:AC25"/>
    <mergeCell ref="Z20:AC20"/>
    <mergeCell ref="Z21:AC21"/>
    <mergeCell ref="Z22:AC22"/>
    <mergeCell ref="Z23:AC23"/>
    <mergeCell ref="Z24:AC24"/>
    <mergeCell ref="D22:V22"/>
    <mergeCell ref="D23:V23"/>
    <mergeCell ref="D21:V21"/>
  </mergeCells>
  <phoneticPr fontId="0" type="noConversion"/>
  <conditionalFormatting sqref="F2:F3">
    <cfRule type="expression" dxfId="15" priority="6" stopIfTrue="1">
      <formula>#REF!=TRUE</formula>
    </cfRule>
    <cfRule type="expression" dxfId="14" priority="7" stopIfTrue="1">
      <formula>$D$15=TRUE</formula>
    </cfRule>
    <cfRule type="expression" dxfId="13" priority="8" stopIfTrue="1">
      <formula>#REF!=TRUE</formula>
    </cfRule>
    <cfRule type="expression" dxfId="12" priority="9" stopIfTrue="1">
      <formula>$D$15=TRUE</formula>
    </cfRule>
    <cfRule type="expression" dxfId="11" priority="10" stopIfTrue="1">
      <formula>#REF!=TRUE</formula>
    </cfRule>
  </conditionalFormatting>
  <conditionalFormatting sqref="F4">
    <cfRule type="expression" dxfId="10" priority="1" stopIfTrue="1">
      <formula>#REF!=TRUE</formula>
    </cfRule>
    <cfRule type="expression" dxfId="9" priority="2" stopIfTrue="1">
      <formula>$D$15=TRUE</formula>
    </cfRule>
    <cfRule type="expression" dxfId="8" priority="3" stopIfTrue="1">
      <formula>#REF!=TRUE</formula>
    </cfRule>
    <cfRule type="expression" dxfId="7" priority="4" stopIfTrue="1">
      <formula>$D$15=TRUE</formula>
    </cfRule>
    <cfRule type="expression" dxfId="6" priority="5" stopIfTrue="1">
      <formula>#REF!=TRUE</formula>
    </cfRule>
  </conditionalFormatting>
  <conditionalFormatting sqref="Z6:AC6 Z11:Z16 AA12:AC16 Z26:AC26 Z28:AC28">
    <cfRule type="expression" dxfId="5" priority="36" stopIfTrue="1">
      <formula>#REF!=TRUE</formula>
    </cfRule>
    <cfRule type="expression" dxfId="4" priority="37" stopIfTrue="1">
      <formula>#REF!=TRUE</formula>
    </cfRule>
    <cfRule type="expression" dxfId="3" priority="38" stopIfTrue="1">
      <formula>OR(#REF!=TRUE,#REF!=TRUE)</formula>
    </cfRule>
  </conditionalFormatting>
  <conditionalFormatting sqref="Z17:AC17 Z18:Z25">
    <cfRule type="expression" dxfId="2" priority="11" stopIfTrue="1">
      <formula>#REF!=TRUE</formula>
    </cfRule>
    <cfRule type="expression" dxfId="1" priority="12" stopIfTrue="1">
      <formula>#REF!=TRUE</formula>
    </cfRule>
    <cfRule type="expression" dxfId="0" priority="13" stopIfTrue="1">
      <formula>OR(#REF!=TRUE,#REF!=TRUE)</formula>
    </cfRule>
  </conditionalFormatting>
  <pageMargins left="0.59055118110236227" right="0.39370078740157483" top="0.39370078740157483" bottom="0.39370078740157483" header="0.31496062992125984" footer="0.31496062992125984"/>
  <pageSetup paperSize="9" orientation="portrait" r:id="rId1"/>
  <headerFooter alignWithMargins="0"/>
  <ignoredErrors>
    <ignoredError sqref="F4 F2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9" r:id="rId4" name="Label 5">
              <controlPr defaultSize="0" autoFill="0" autoLine="0" autoPict="0">
                <anchor moveWithCells="1" sizeWithCells="1">
                  <from>
                    <xdr:col>3</xdr:col>
                    <xdr:colOff>47625</xdr:colOff>
                    <xdr:row>29</xdr:row>
                    <xdr:rowOff>0</xdr:rowOff>
                  </from>
                  <to>
                    <xdr:col>3</xdr:col>
                    <xdr:colOff>161925</xdr:colOff>
                    <xdr:row>29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3</vt:i4>
      </vt:variant>
    </vt:vector>
  </HeadingPairs>
  <TitlesOfParts>
    <vt:vector size="8" baseType="lpstr">
      <vt:lpstr>Antrag</vt:lpstr>
      <vt:lpstr>4.1 Mod.-Landesmittel</vt:lpstr>
      <vt:lpstr>4.2 Neubau Effizienzhs. </vt:lpstr>
      <vt:lpstr>4.3 Mod.-KFW Sanieren</vt:lpstr>
      <vt:lpstr>4.4 KfW Altersgerecht Umbauen</vt:lpstr>
      <vt:lpstr>'4.2 Neubau Effizienzhs. '!Druckbereich</vt:lpstr>
      <vt:lpstr>'4.3 Mod.-KFW Sanieren'!Druckbereich</vt:lpstr>
      <vt:lpstr>'4.4 KfW Altersgerecht Umbauen'!Druckbereich</vt:lpstr>
    </vt:vector>
  </TitlesOfParts>
  <Company>Helaba FFM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Modernisierungsprogramm</dc:title>
  <dc:creator>a532203</dc:creator>
  <cp:lastModifiedBy>Steinmetz, Timo</cp:lastModifiedBy>
  <cp:lastPrinted>2025-07-18T08:33:18Z</cp:lastPrinted>
  <dcterms:created xsi:type="dcterms:W3CDTF">2003-02-05T14:06:00Z</dcterms:created>
  <dcterms:modified xsi:type="dcterms:W3CDTF">2025-10-09T14:46:47Z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LINK-ID">
    <vt:lpwstr>0193-9444-4B61-48B0</vt:lpwstr>
  </property>
  <property fmtid="{D5CDD505-2E9C-101B-9397-08002B2CF9AE}" pid="3" name="MSIP_Label_ace05a39-0b2c-4225-8b72-da65bfad9769_Enabled">
    <vt:lpwstr>true</vt:lpwstr>
  </property>
  <property fmtid="{D5CDD505-2E9C-101B-9397-08002B2CF9AE}" pid="4" name="MSIP_Label_ace05a39-0b2c-4225-8b72-da65bfad9769_SetDate">
    <vt:lpwstr>2023-09-12T19:40:51Z</vt:lpwstr>
  </property>
  <property fmtid="{D5CDD505-2E9C-101B-9397-08002B2CF9AE}" pid="5" name="MSIP_Label_ace05a39-0b2c-4225-8b72-da65bfad9769_Method">
    <vt:lpwstr>Privileged</vt:lpwstr>
  </property>
  <property fmtid="{D5CDD505-2E9C-101B-9397-08002B2CF9AE}" pid="6" name="MSIP_Label_ace05a39-0b2c-4225-8b72-da65bfad9769_Name">
    <vt:lpwstr>C1</vt:lpwstr>
  </property>
  <property fmtid="{D5CDD505-2E9C-101B-9397-08002B2CF9AE}" pid="7" name="MSIP_Label_ace05a39-0b2c-4225-8b72-da65bfad9769_SiteId">
    <vt:lpwstr>115d6c2e-8bd5-4b53-8ba7-86a5266426c5</vt:lpwstr>
  </property>
  <property fmtid="{D5CDD505-2E9C-101B-9397-08002B2CF9AE}" pid="8" name="MSIP_Label_ace05a39-0b2c-4225-8b72-da65bfad9769_ActionId">
    <vt:lpwstr>3896d9c4-d5a2-4564-912e-3a1f07c99cfa</vt:lpwstr>
  </property>
  <property fmtid="{D5CDD505-2E9C-101B-9397-08002B2CF9AE}" pid="9" name="MSIP_Label_ace05a39-0b2c-4225-8b72-da65bfad9769_ContentBits">
    <vt:lpwstr>0</vt:lpwstr>
  </property>
</Properties>
</file>